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595" windowWidth="9990" windowHeight="4530" firstSheet="4" activeTab="5"/>
  </bookViews>
  <sheets>
    <sheet name="TC 2.6 CHUAN TA" sheetId="30" r:id="rId1"/>
    <sheet name="TC 2.5 CHUAN CNTT" sheetId="29" r:id="rId2"/>
    <sheet name="TC2.2 TG LV TAI DN" sheetId="32" r:id="rId3"/>
    <sheet name="TC2.1 GV (cắt môn chung)" sheetId="31" r:id="rId4"/>
    <sheet name="TC4.1 LL CBQL" sheetId="34" r:id="rId5"/>
    <sheet name="GV TOAN TRUONG" sheetId="28" r:id="rId6"/>
    <sheet name="DU LIEU GOC" sheetId="26" r:id="rId7"/>
  </sheets>
  <externalReferences>
    <externalReference r:id="rId8"/>
  </externalReferences>
  <definedNames>
    <definedName name="_xlnm._FilterDatabase" localSheetId="6" hidden="1">'DU LIEU GOC'!$A$1:$CW$331</definedName>
    <definedName name="_xlnm._FilterDatabase" localSheetId="5" hidden="1">'GV TOAN TRUONG'!$A$5:$CV$213</definedName>
    <definedName name="_xlnm._FilterDatabase" localSheetId="1" hidden="1">'TC 2.5 CHUAN CNTT'!$A$5:$CY$136</definedName>
    <definedName name="_xlnm._FilterDatabase" localSheetId="0" hidden="1">'TC 2.6 CHUAN TA'!$A$6:$CY$136</definedName>
    <definedName name="_xlnm._FilterDatabase" localSheetId="3" hidden="1">'TC2.1 GV (cắt môn chung)'!$A$5:$CV$169</definedName>
    <definedName name="_xlnm._FilterDatabase" localSheetId="2" hidden="1">'TC2.2 TG LV TAI DN'!$A$5:$EV$27</definedName>
    <definedName name="_xlnm._FilterDatabase" localSheetId="4" hidden="1">'TC4.1 LL CBQL'!$A$5:$CV$53</definedName>
    <definedName name="_xlnm.Print_Titles" localSheetId="3">'TC2.1 GV (cắt môn chung)'!$5:$5</definedName>
    <definedName name="_xlnm.Print_Titles" localSheetId="2">'TC2.2 TG LV TAI DN'!$5:$5</definedName>
  </definedNames>
  <calcPr calcId="144525"/>
</workbook>
</file>

<file path=xl/calcChain.xml><?xml version="1.0" encoding="utf-8"?>
<calcChain xmlns="http://schemas.openxmlformats.org/spreadsheetml/2006/main"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31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3" i="30"/>
  <c r="BH63" i="30"/>
  <c r="AW63" i="30"/>
  <c r="AV63" i="30"/>
  <c r="J63" i="30"/>
  <c r="I63" i="30"/>
  <c r="H63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70" i="31"/>
  <c r="BT168" i="31"/>
  <c r="BH168" i="31"/>
  <c r="AW168" i="31"/>
  <c r="AV168" i="31"/>
  <c r="J168" i="31"/>
  <c r="I168" i="31"/>
  <c r="H168" i="31"/>
  <c r="BT167" i="31"/>
  <c r="BH167" i="31"/>
  <c r="AW167" i="31"/>
  <c r="AV167" i="31"/>
  <c r="J167" i="31"/>
  <c r="I167" i="31"/>
  <c r="H167" i="31"/>
  <c r="BT166" i="31"/>
  <c r="BH166" i="31"/>
  <c r="AW166" i="31"/>
  <c r="AV166" i="31"/>
  <c r="J166" i="31"/>
  <c r="I166" i="31"/>
  <c r="H166" i="31"/>
  <c r="BT165" i="31"/>
  <c r="BH165" i="31"/>
  <c r="AW165" i="31"/>
  <c r="AV165" i="31"/>
  <c r="J165" i="31"/>
  <c r="I165" i="31"/>
  <c r="H165" i="31"/>
  <c r="BT164" i="31"/>
  <c r="BH164" i="31"/>
  <c r="AW164" i="31"/>
  <c r="AV164" i="31"/>
  <c r="J164" i="31"/>
  <c r="I164" i="31"/>
  <c r="H164" i="31"/>
  <c r="BT163" i="31"/>
  <c r="BH163" i="31"/>
  <c r="AW163" i="31"/>
  <c r="AV163" i="31"/>
  <c r="J163" i="31"/>
  <c r="I163" i="31"/>
  <c r="H163" i="31"/>
  <c r="BT162" i="31"/>
  <c r="BH162" i="31"/>
  <c r="AW162" i="31"/>
  <c r="AV162" i="31"/>
  <c r="J162" i="31"/>
  <c r="I162" i="31"/>
  <c r="H162" i="31"/>
  <c r="BT161" i="31"/>
  <c r="BH161" i="31"/>
  <c r="AW161" i="31"/>
  <c r="AV161" i="31"/>
  <c r="J161" i="31"/>
  <c r="I161" i="31"/>
  <c r="H161" i="31"/>
  <c r="BT160" i="31"/>
  <c r="BH160" i="31"/>
  <c r="AW160" i="31"/>
  <c r="AV160" i="31"/>
  <c r="J160" i="31"/>
  <c r="I160" i="31"/>
  <c r="H160" i="31"/>
  <c r="BT159" i="31"/>
  <c r="BH159" i="31"/>
  <c r="AW159" i="31"/>
  <c r="AV159" i="31"/>
  <c r="J159" i="31"/>
  <c r="I159" i="31"/>
  <c r="H159" i="31"/>
  <c r="BT158" i="31"/>
  <c r="BH158" i="31"/>
  <c r="AW158" i="31"/>
  <c r="AV158" i="31"/>
  <c r="J158" i="31"/>
  <c r="I158" i="31"/>
  <c r="H158" i="31"/>
  <c r="BT157" i="31"/>
  <c r="BH157" i="31"/>
  <c r="AW157" i="31"/>
  <c r="AV157" i="31"/>
  <c r="J157" i="31"/>
  <c r="I157" i="31"/>
  <c r="H157" i="31"/>
  <c r="BT156" i="31"/>
  <c r="BH156" i="31"/>
  <c r="AW156" i="31"/>
  <c r="AV156" i="31"/>
  <c r="J156" i="31"/>
  <c r="I156" i="31"/>
  <c r="H156" i="31"/>
  <c r="BT155" i="31"/>
  <c r="BH155" i="31"/>
  <c r="AW155" i="31"/>
  <c r="AV155" i="31"/>
  <c r="J155" i="31"/>
  <c r="I155" i="31"/>
  <c r="H155" i="31"/>
  <c r="BT154" i="31"/>
  <c r="BH154" i="31"/>
  <c r="AW154" i="31"/>
  <c r="AV154" i="31"/>
  <c r="J154" i="31"/>
  <c r="I154" i="31"/>
  <c r="H154" i="31"/>
  <c r="BT153" i="31"/>
  <c r="BH153" i="31"/>
  <c r="AW153" i="31"/>
  <c r="AV153" i="31"/>
  <c r="J153" i="31"/>
  <c r="I153" i="31"/>
  <c r="H153" i="31"/>
  <c r="BT152" i="31"/>
  <c r="BH152" i="31"/>
  <c r="AW152" i="31"/>
  <c r="AV152" i="31"/>
  <c r="J152" i="31"/>
  <c r="I152" i="31"/>
  <c r="H152" i="31"/>
  <c r="BT151" i="31"/>
  <c r="BH151" i="31"/>
  <c r="AW151" i="31"/>
  <c r="AV151" i="31"/>
  <c r="J151" i="31"/>
  <c r="I151" i="31"/>
  <c r="H151" i="31"/>
  <c r="BT150" i="31"/>
  <c r="BH150" i="31"/>
  <c r="AW150" i="31"/>
  <c r="AV150" i="31"/>
  <c r="J150" i="31"/>
  <c r="I150" i="31"/>
  <c r="H150" i="31"/>
  <c r="BT149" i="31"/>
  <c r="BH149" i="31"/>
  <c r="AW149" i="31"/>
  <c r="AV149" i="31"/>
  <c r="J149" i="31"/>
  <c r="I149" i="31"/>
  <c r="H149" i="31"/>
  <c r="BT148" i="31"/>
  <c r="BH148" i="31"/>
  <c r="AW148" i="31"/>
  <c r="AV148" i="31"/>
  <c r="J148" i="31"/>
  <c r="I148" i="31"/>
  <c r="H148" i="31"/>
  <c r="BT147" i="31"/>
  <c r="BH147" i="31"/>
  <c r="AW147" i="31"/>
  <c r="AV147" i="31"/>
  <c r="J147" i="31"/>
  <c r="I147" i="31"/>
  <c r="H147" i="31"/>
  <c r="BT146" i="31"/>
  <c r="BH146" i="31"/>
  <c r="AW146" i="31"/>
  <c r="AV146" i="31"/>
  <c r="J146" i="31"/>
  <c r="I146" i="31"/>
  <c r="H146" i="31"/>
  <c r="BT145" i="31"/>
  <c r="BH145" i="31"/>
  <c r="AW145" i="31"/>
  <c r="AV145" i="31"/>
  <c r="J145" i="31"/>
  <c r="I145" i="31"/>
  <c r="H145" i="31"/>
  <c r="BT144" i="31"/>
  <c r="BH144" i="31"/>
  <c r="AW144" i="31"/>
  <c r="AV144" i="31"/>
  <c r="J144" i="31"/>
  <c r="I144" i="31"/>
  <c r="H144" i="31"/>
  <c r="BT143" i="31"/>
  <c r="BH143" i="31"/>
  <c r="AW143" i="31"/>
  <c r="AV143" i="31"/>
  <c r="J143" i="31"/>
  <c r="I143" i="31"/>
  <c r="H143" i="31"/>
  <c r="BT142" i="31"/>
  <c r="BH142" i="31"/>
  <c r="AW142" i="31"/>
  <c r="AV142" i="31"/>
  <c r="J142" i="31"/>
  <c r="I142" i="31"/>
  <c r="H142" i="31"/>
  <c r="BT141" i="31"/>
  <c r="BH141" i="31"/>
  <c r="AW141" i="31"/>
  <c r="AV141" i="31"/>
  <c r="J141" i="31"/>
  <c r="I141" i="31"/>
  <c r="H141" i="31"/>
  <c r="BT140" i="31"/>
  <c r="BH140" i="31"/>
  <c r="AW140" i="31"/>
  <c r="AV140" i="31"/>
  <c r="J140" i="31"/>
  <c r="I140" i="31"/>
  <c r="H140" i="31"/>
  <c r="BT139" i="31"/>
  <c r="BH139" i="31"/>
  <c r="AW139" i="31"/>
  <c r="AV139" i="31"/>
  <c r="J139" i="31"/>
  <c r="I139" i="31"/>
  <c r="H139" i="31"/>
  <c r="BT138" i="31"/>
  <c r="BH138" i="31"/>
  <c r="AW138" i="31"/>
  <c r="AV138" i="31"/>
  <c r="J138" i="31"/>
  <c r="I138" i="31"/>
  <c r="H138" i="31"/>
  <c r="BT137" i="31"/>
  <c r="BH137" i="31"/>
  <c r="AW137" i="31"/>
  <c r="AV137" i="31"/>
  <c r="J137" i="31"/>
  <c r="I137" i="31"/>
  <c r="H137" i="31"/>
  <c r="BT136" i="31"/>
  <c r="BH136" i="31"/>
  <c r="AW136" i="31"/>
  <c r="AV136" i="31"/>
  <c r="J136" i="31"/>
  <c r="I136" i="31"/>
  <c r="H136" i="31"/>
  <c r="BT135" i="31"/>
  <c r="BH135" i="31"/>
  <c r="AW135" i="31"/>
  <c r="AV135" i="31"/>
  <c r="J135" i="31"/>
  <c r="I135" i="31"/>
  <c r="H135" i="31"/>
  <c r="BT134" i="31"/>
  <c r="BH134" i="31"/>
  <c r="AW134" i="31"/>
  <c r="AV134" i="31"/>
  <c r="J134" i="31"/>
  <c r="I134" i="31"/>
  <c r="H134" i="31"/>
  <c r="BT133" i="31"/>
  <c r="BH133" i="31"/>
  <c r="AW133" i="31"/>
  <c r="AV133" i="31"/>
  <c r="J133" i="31"/>
  <c r="I133" i="31"/>
  <c r="H133" i="31"/>
  <c r="BT132" i="31"/>
  <c r="BH132" i="31"/>
  <c r="AW132" i="31"/>
  <c r="AV132" i="31"/>
  <c r="J132" i="31"/>
  <c r="I132" i="31"/>
  <c r="H132" i="31"/>
  <c r="BT131" i="31"/>
  <c r="BH131" i="31"/>
  <c r="AW131" i="31"/>
  <c r="AV131" i="31"/>
  <c r="J131" i="31"/>
  <c r="I131" i="31"/>
  <c r="H131" i="31"/>
  <c r="BT130" i="31"/>
  <c r="BH130" i="31"/>
  <c r="AW130" i="31"/>
  <c r="AV130" i="31"/>
  <c r="J130" i="31"/>
  <c r="I130" i="31"/>
  <c r="H130" i="31"/>
  <c r="BT129" i="31"/>
  <c r="BH129" i="31"/>
  <c r="AW129" i="31"/>
  <c r="AV129" i="31"/>
  <c r="J129" i="31"/>
  <c r="I129" i="31"/>
  <c r="H129" i="31"/>
  <c r="BT128" i="31"/>
  <c r="BH128" i="31"/>
  <c r="AW128" i="31"/>
  <c r="AV128" i="31"/>
  <c r="J128" i="31"/>
  <c r="I128" i="31"/>
  <c r="H128" i="31"/>
  <c r="BT127" i="31"/>
  <c r="BH127" i="31"/>
  <c r="AW127" i="31"/>
  <c r="AV127" i="31"/>
  <c r="J127" i="31"/>
  <c r="I127" i="31"/>
  <c r="H127" i="31"/>
  <c r="BT126" i="31"/>
  <c r="BH126" i="31"/>
  <c r="AW126" i="31"/>
  <c r="AV126" i="31"/>
  <c r="J126" i="31"/>
  <c r="I126" i="31"/>
  <c r="H126" i="31"/>
  <c r="BT125" i="31"/>
  <c r="BH125" i="31"/>
  <c r="AW125" i="31"/>
  <c r="AV125" i="31"/>
  <c r="J125" i="31"/>
  <c r="I125" i="31"/>
  <c r="H125" i="31"/>
  <c r="BT124" i="31"/>
  <c r="BH124" i="31"/>
  <c r="AW124" i="31"/>
  <c r="AV124" i="31"/>
  <c r="J124" i="31"/>
  <c r="I124" i="31"/>
  <c r="H124" i="31"/>
  <c r="BT123" i="31"/>
  <c r="BH123" i="31"/>
  <c r="AW123" i="31"/>
  <c r="AV123" i="31"/>
  <c r="J123" i="31"/>
  <c r="I123" i="31"/>
  <c r="H123" i="31"/>
  <c r="BT122" i="31"/>
  <c r="BH122" i="31"/>
  <c r="AW122" i="31"/>
  <c r="AV122" i="31"/>
  <c r="J122" i="31"/>
  <c r="I122" i="31"/>
  <c r="H122" i="31"/>
  <c r="BT121" i="31"/>
  <c r="BH121" i="31"/>
  <c r="AW121" i="31"/>
  <c r="AV121" i="31"/>
  <c r="J121" i="31"/>
  <c r="I121" i="31"/>
  <c r="H121" i="31"/>
  <c r="BT120" i="31"/>
  <c r="BH120" i="31"/>
  <c r="AW120" i="31"/>
  <c r="AV120" i="31"/>
  <c r="J120" i="31"/>
  <c r="I120" i="31"/>
  <c r="H120" i="31"/>
  <c r="BT119" i="31"/>
  <c r="BH119" i="31"/>
  <c r="AW119" i="31"/>
  <c r="AV119" i="31"/>
  <c r="J119" i="31"/>
  <c r="I119" i="31"/>
  <c r="H119" i="31"/>
  <c r="BT118" i="31"/>
  <c r="BH118" i="31"/>
  <c r="AW118" i="31"/>
  <c r="AV118" i="31"/>
  <c r="J118" i="31"/>
  <c r="I118" i="31"/>
  <c r="H118" i="31"/>
  <c r="BT117" i="31"/>
  <c r="BH117" i="31"/>
  <c r="AW117" i="31"/>
  <c r="AV117" i="31"/>
  <c r="J117" i="31"/>
  <c r="I117" i="31"/>
  <c r="H117" i="31"/>
  <c r="BT116" i="31"/>
  <c r="BH116" i="31"/>
  <c r="AW116" i="31"/>
  <c r="AV116" i="31"/>
  <c r="J116" i="31"/>
  <c r="I116" i="31"/>
  <c r="H116" i="31"/>
  <c r="BT115" i="31"/>
  <c r="BH115" i="31"/>
  <c r="AW115" i="31"/>
  <c r="AV115" i="31"/>
  <c r="J115" i="31"/>
  <c r="I115" i="31"/>
  <c r="H115" i="31"/>
  <c r="BT114" i="31"/>
  <c r="BH114" i="31"/>
  <c r="AW114" i="31"/>
  <c r="AV114" i="31"/>
  <c r="J114" i="31"/>
  <c r="I114" i="31"/>
  <c r="H114" i="31"/>
  <c r="BT113" i="31"/>
  <c r="BH113" i="31"/>
  <c r="AW113" i="31"/>
  <c r="AV113" i="31"/>
  <c r="J113" i="31"/>
  <c r="I113" i="31"/>
  <c r="H113" i="31"/>
  <c r="BT112" i="31"/>
  <c r="BH112" i="31"/>
  <c r="AW112" i="31"/>
  <c r="AV112" i="31"/>
  <c r="J112" i="31"/>
  <c r="I112" i="31"/>
  <c r="H112" i="31"/>
  <c r="BT111" i="31"/>
  <c r="BH111" i="31"/>
  <c r="AW111" i="31"/>
  <c r="AV111" i="31"/>
  <c r="J111" i="31"/>
  <c r="I111" i="31"/>
  <c r="H111" i="31"/>
  <c r="BT110" i="31"/>
  <c r="BH110" i="31"/>
  <c r="AW110" i="31"/>
  <c r="AV110" i="31"/>
  <c r="J110" i="31"/>
  <c r="I110" i="31"/>
  <c r="H110" i="31"/>
  <c r="BT109" i="31"/>
  <c r="BH109" i="31"/>
  <c r="AW109" i="31"/>
  <c r="AV109" i="31"/>
  <c r="J109" i="31"/>
  <c r="I109" i="31"/>
  <c r="H109" i="31"/>
  <c r="BT108" i="31"/>
  <c r="BH108" i="31"/>
  <c r="AW108" i="31"/>
  <c r="AV108" i="31"/>
  <c r="J108" i="31"/>
  <c r="I108" i="31"/>
  <c r="H108" i="31"/>
  <c r="BT107" i="31"/>
  <c r="BH107" i="31"/>
  <c r="AW107" i="31"/>
  <c r="AV107" i="31"/>
  <c r="J107" i="31"/>
  <c r="I107" i="31"/>
  <c r="H107" i="31"/>
  <c r="BT106" i="31"/>
  <c r="BH106" i="31"/>
  <c r="AW106" i="31"/>
  <c r="AV106" i="31"/>
  <c r="J106" i="31"/>
  <c r="I106" i="31"/>
  <c r="H106" i="31"/>
  <c r="BT105" i="31"/>
  <c r="BH105" i="31"/>
  <c r="AW105" i="31"/>
  <c r="AV105" i="31"/>
  <c r="J105" i="31"/>
  <c r="I105" i="31"/>
  <c r="H105" i="31"/>
  <c r="BT104" i="31"/>
  <c r="BH104" i="31"/>
  <c r="AW104" i="31"/>
  <c r="AV104" i="31"/>
  <c r="J104" i="31"/>
  <c r="I104" i="31"/>
  <c r="H104" i="31"/>
  <c r="BT103" i="31"/>
  <c r="BH103" i="31"/>
  <c r="AW103" i="31"/>
  <c r="AV103" i="31"/>
  <c r="J103" i="31"/>
  <c r="I103" i="31"/>
  <c r="H103" i="31"/>
  <c r="BT102" i="31"/>
  <c r="BH102" i="31"/>
  <c r="AW102" i="31"/>
  <c r="AV102" i="31"/>
  <c r="J102" i="31"/>
  <c r="I102" i="31"/>
  <c r="H102" i="31"/>
  <c r="BT101" i="31"/>
  <c r="BH101" i="31"/>
  <c r="AW101" i="31"/>
  <c r="AV101" i="31"/>
  <c r="J101" i="31"/>
  <c r="I101" i="31"/>
  <c r="H101" i="31"/>
  <c r="BT100" i="31"/>
  <c r="BH100" i="31"/>
  <c r="AW100" i="31"/>
  <c r="AV100" i="31"/>
  <c r="J100" i="31"/>
  <c r="I100" i="31"/>
  <c r="H100" i="31"/>
  <c r="BT99" i="31"/>
  <c r="BH99" i="31"/>
  <c r="AW99" i="31"/>
  <c r="AV99" i="31"/>
  <c r="J99" i="31"/>
  <c r="I99" i="31"/>
  <c r="H99" i="31"/>
  <c r="BT98" i="31"/>
  <c r="BH98" i="31"/>
  <c r="AW98" i="31"/>
  <c r="AV98" i="31"/>
  <c r="J98" i="31"/>
  <c r="I98" i="31"/>
  <c r="H98" i="31"/>
  <c r="BT97" i="31"/>
  <c r="BH97" i="31"/>
  <c r="AW97" i="31"/>
  <c r="AV97" i="31"/>
  <c r="J97" i="31"/>
  <c r="I97" i="31"/>
  <c r="H97" i="31"/>
  <c r="BT96" i="31"/>
  <c r="BH96" i="31"/>
  <c r="AW96" i="31"/>
  <c r="AV96" i="31"/>
  <c r="J96" i="31"/>
  <c r="I96" i="31"/>
  <c r="H96" i="31"/>
  <c r="BT95" i="31"/>
  <c r="BH95" i="31"/>
  <c r="AW95" i="31"/>
  <c r="AV95" i="31"/>
  <c r="J95" i="31"/>
  <c r="I95" i="31"/>
  <c r="H95" i="31"/>
  <c r="BT94" i="31"/>
  <c r="BH94" i="31"/>
  <c r="AW94" i="31"/>
  <c r="AV94" i="31"/>
  <c r="J94" i="31"/>
  <c r="I94" i="31"/>
  <c r="H94" i="31"/>
  <c r="BT93" i="31"/>
  <c r="BH93" i="31"/>
  <c r="AW93" i="31"/>
  <c r="AV93" i="31"/>
  <c r="J93" i="31"/>
  <c r="I93" i="31"/>
  <c r="H93" i="31"/>
  <c r="BT92" i="31"/>
  <c r="BH92" i="31"/>
  <c r="AW92" i="31"/>
  <c r="AV92" i="31"/>
  <c r="J92" i="31"/>
  <c r="I92" i="31"/>
  <c r="H92" i="31"/>
  <c r="BT91" i="31"/>
  <c r="BH91" i="31"/>
  <c r="AW91" i="31"/>
  <c r="AV91" i="31"/>
  <c r="J91" i="31"/>
  <c r="I91" i="31"/>
  <c r="H91" i="31"/>
  <c r="BT90" i="31"/>
  <c r="BH90" i="31"/>
  <c r="AW90" i="31"/>
  <c r="AV90" i="31"/>
  <c r="J90" i="31"/>
  <c r="I90" i="31"/>
  <c r="H90" i="31"/>
  <c r="BT89" i="31"/>
  <c r="BH89" i="31"/>
  <c r="AW89" i="31"/>
  <c r="AV89" i="31"/>
  <c r="J89" i="31"/>
  <c r="I89" i="31"/>
  <c r="H89" i="31"/>
  <c r="BT88" i="31"/>
  <c r="BH88" i="31"/>
  <c r="AW88" i="31"/>
  <c r="AV88" i="31"/>
  <c r="J88" i="31"/>
  <c r="I88" i="31"/>
  <c r="H88" i="31"/>
  <c r="BT87" i="31"/>
  <c r="BH87" i="31"/>
  <c r="AW87" i="31"/>
  <c r="AV87" i="31"/>
  <c r="J87" i="31"/>
  <c r="I87" i="31"/>
  <c r="H87" i="31"/>
  <c r="BT86" i="31"/>
  <c r="BH86" i="31"/>
  <c r="AW86" i="31"/>
  <c r="AV86" i="31"/>
  <c r="J86" i="31"/>
  <c r="I86" i="31"/>
  <c r="H86" i="31"/>
  <c r="BT85" i="31"/>
  <c r="BH85" i="31"/>
  <c r="AW85" i="31"/>
  <c r="AV85" i="31"/>
  <c r="J85" i="31"/>
  <c r="I85" i="31"/>
  <c r="H85" i="31"/>
  <c r="BT84" i="31"/>
  <c r="BH84" i="31"/>
  <c r="AW84" i="31"/>
  <c r="AV84" i="31"/>
  <c r="J84" i="31"/>
  <c r="I84" i="31"/>
  <c r="H84" i="31"/>
  <c r="BT83" i="31"/>
  <c r="BH83" i="31"/>
  <c r="AW83" i="31"/>
  <c r="AV83" i="31"/>
  <c r="J83" i="31"/>
  <c r="I83" i="31"/>
  <c r="H83" i="31"/>
  <c r="BT82" i="31"/>
  <c r="BH82" i="31"/>
  <c r="AW82" i="31"/>
  <c r="AV82" i="31"/>
  <c r="J82" i="31"/>
  <c r="I82" i="31"/>
  <c r="H82" i="31"/>
  <c r="BT81" i="31"/>
  <c r="BH81" i="31"/>
  <c r="AW81" i="31"/>
  <c r="AV81" i="31"/>
  <c r="J81" i="31"/>
  <c r="I81" i="31"/>
  <c r="H81" i="31"/>
  <c r="BT80" i="31"/>
  <c r="BH80" i="31"/>
  <c r="AW80" i="31"/>
  <c r="AV80" i="31"/>
  <c r="J80" i="31"/>
  <c r="I80" i="31"/>
  <c r="H80" i="31"/>
  <c r="BT79" i="31"/>
  <c r="BH79" i="31"/>
  <c r="AW79" i="31"/>
  <c r="AV79" i="31"/>
  <c r="J79" i="31"/>
  <c r="I79" i="31"/>
  <c r="H79" i="31"/>
  <c r="BT78" i="31"/>
  <c r="BH78" i="31"/>
  <c r="AW78" i="31"/>
  <c r="AV78" i="31"/>
  <c r="J78" i="31"/>
  <c r="I78" i="31"/>
  <c r="H78" i="31"/>
  <c r="BT77" i="31"/>
  <c r="BH77" i="31"/>
  <c r="AW77" i="31"/>
  <c r="AV77" i="31"/>
  <c r="J77" i="31"/>
  <c r="I77" i="31"/>
  <c r="H77" i="31"/>
  <c r="BT76" i="31"/>
  <c r="BH76" i="31"/>
  <c r="AW76" i="31"/>
  <c r="AV76" i="31"/>
  <c r="J76" i="31"/>
  <c r="I76" i="31"/>
  <c r="H76" i="31"/>
  <c r="BT75" i="31"/>
  <c r="BH75" i="31"/>
  <c r="AW75" i="31"/>
  <c r="AV75" i="31"/>
  <c r="J75" i="31"/>
  <c r="I75" i="31"/>
  <c r="H75" i="31"/>
  <c r="BT74" i="31"/>
  <c r="BH74" i="31"/>
  <c r="AW74" i="31"/>
  <c r="AV74" i="31"/>
  <c r="J74" i="31"/>
  <c r="I74" i="31"/>
  <c r="H74" i="31"/>
  <c r="BT73" i="31"/>
  <c r="BH73" i="31"/>
  <c r="AW73" i="31"/>
  <c r="AV73" i="31"/>
  <c r="J73" i="31"/>
  <c r="I73" i="31"/>
  <c r="H73" i="31"/>
  <c r="BH72" i="31"/>
  <c r="AW72" i="31"/>
  <c r="AV72" i="31"/>
  <c r="J72" i="31"/>
  <c r="I72" i="31"/>
  <c r="H72" i="31"/>
  <c r="BT71" i="31"/>
  <c r="BH71" i="31"/>
  <c r="AW71" i="31"/>
  <c r="AV71" i="31"/>
  <c r="J71" i="31"/>
  <c r="I71" i="31"/>
  <c r="H71" i="31"/>
  <c r="BT70" i="31"/>
  <c r="BH70" i="31"/>
  <c r="AW70" i="31"/>
  <c r="AV70" i="31"/>
  <c r="J70" i="31"/>
  <c r="I70" i="31"/>
  <c r="H70" i="31"/>
  <c r="BT69" i="31"/>
  <c r="BH69" i="31"/>
  <c r="AW69" i="31"/>
  <c r="AV69" i="31"/>
  <c r="J69" i="31"/>
  <c r="I69" i="31"/>
  <c r="H69" i="31"/>
  <c r="BT68" i="31"/>
  <c r="BH68" i="31"/>
  <c r="AW68" i="31"/>
  <c r="AV68" i="31"/>
  <c r="J68" i="31"/>
  <c r="I68" i="31"/>
  <c r="H68" i="31"/>
  <c r="BT67" i="31"/>
  <c r="BH67" i="31"/>
  <c r="AW67" i="31"/>
  <c r="AV67" i="31"/>
  <c r="J67" i="31"/>
  <c r="I67" i="31"/>
  <c r="H67" i="31"/>
  <c r="BT66" i="31"/>
  <c r="BH66" i="31"/>
  <c r="AW66" i="31"/>
  <c r="AV66" i="31"/>
  <c r="J66" i="31"/>
  <c r="I66" i="31"/>
  <c r="H66" i="31"/>
  <c r="BT65" i="31"/>
  <c r="BH65" i="31"/>
  <c r="AW65" i="31"/>
  <c r="AV65" i="31"/>
  <c r="J65" i="31"/>
  <c r="I65" i="31"/>
  <c r="H65" i="31"/>
  <c r="BT64" i="31"/>
  <c r="BH64" i="31"/>
  <c r="AW64" i="31"/>
  <c r="AV64" i="31"/>
  <c r="J64" i="31"/>
  <c r="I64" i="31"/>
  <c r="H64" i="31"/>
  <c r="BT63" i="31"/>
  <c r="BH63" i="31"/>
  <c r="AW63" i="31"/>
  <c r="AV63" i="31"/>
  <c r="J63" i="31"/>
  <c r="I63" i="31"/>
  <c r="H63" i="31"/>
  <c r="BT62" i="31"/>
  <c r="BH62" i="31"/>
  <c r="AW62" i="31"/>
  <c r="AV62" i="31"/>
  <c r="J62" i="31"/>
  <c r="I62" i="31"/>
  <c r="H62" i="31"/>
  <c r="BT61" i="31"/>
  <c r="BH61" i="31"/>
  <c r="AW61" i="31"/>
  <c r="AV61" i="31"/>
  <c r="J61" i="31"/>
  <c r="I61" i="31"/>
  <c r="H61" i="31"/>
  <c r="BT60" i="31"/>
  <c r="BH60" i="31"/>
  <c r="AW60" i="31"/>
  <c r="AV60" i="31"/>
  <c r="J60" i="31"/>
  <c r="I60" i="31"/>
  <c r="H60" i="31"/>
  <c r="BT59" i="31"/>
  <c r="BH59" i="31"/>
  <c r="AW59" i="31"/>
  <c r="AV59" i="31"/>
  <c r="J59" i="31"/>
  <c r="I59" i="31"/>
  <c r="H59" i="31"/>
  <c r="BT58" i="31"/>
  <c r="BH58" i="31"/>
  <c r="AW58" i="31"/>
  <c r="AV58" i="31"/>
  <c r="J58" i="31"/>
  <c r="I58" i="31"/>
  <c r="H58" i="31"/>
  <c r="BT57" i="31"/>
  <c r="BH57" i="31"/>
  <c r="AV57" i="31"/>
  <c r="J57" i="31"/>
  <c r="I57" i="31"/>
  <c r="H57" i="31"/>
  <c r="BT56" i="31"/>
  <c r="BH56" i="31"/>
  <c r="AW56" i="31"/>
  <c r="AV56" i="31"/>
  <c r="J56" i="31"/>
  <c r="I56" i="31"/>
  <c r="H56" i="31"/>
  <c r="BT55" i="31"/>
  <c r="BH55" i="31"/>
  <c r="AW55" i="31"/>
  <c r="AV55" i="31"/>
  <c r="J55" i="31"/>
  <c r="I55" i="31"/>
  <c r="H55" i="31"/>
  <c r="BT54" i="31"/>
  <c r="BH54" i="31"/>
  <c r="AW54" i="31"/>
  <c r="AV54" i="31"/>
  <c r="J54" i="31"/>
  <c r="I54" i="31"/>
  <c r="H54" i="31"/>
  <c r="BT53" i="31"/>
  <c r="BH53" i="31"/>
  <c r="AW53" i="31"/>
  <c r="AV53" i="31"/>
  <c r="J53" i="31"/>
  <c r="I53" i="31"/>
  <c r="H53" i="31"/>
  <c r="BT52" i="31"/>
  <c r="BH52" i="31"/>
  <c r="AW52" i="31"/>
  <c r="AV52" i="31"/>
  <c r="J52" i="31"/>
  <c r="I52" i="31"/>
  <c r="H52" i="31"/>
  <c r="BT51" i="31"/>
  <c r="BH51" i="31"/>
  <c r="AW51" i="31"/>
  <c r="AV51" i="31"/>
  <c r="J51" i="31"/>
  <c r="I51" i="31"/>
  <c r="H51" i="31"/>
  <c r="BT50" i="31"/>
  <c r="BH50" i="31"/>
  <c r="AW50" i="31"/>
  <c r="AV50" i="31"/>
  <c r="J50" i="31"/>
  <c r="I50" i="31"/>
  <c r="H50" i="31"/>
  <c r="BT49" i="31"/>
  <c r="BH49" i="31"/>
  <c r="AW49" i="31"/>
  <c r="AV49" i="31"/>
  <c r="J49" i="31"/>
  <c r="I49" i="31"/>
  <c r="H49" i="31"/>
  <c r="BT48" i="31"/>
  <c r="BH48" i="31"/>
  <c r="AW48" i="31"/>
  <c r="AV48" i="31"/>
  <c r="J48" i="31"/>
  <c r="I48" i="31"/>
  <c r="H48" i="31"/>
  <c r="BT47" i="31"/>
  <c r="BH47" i="31"/>
  <c r="AW47" i="31"/>
  <c r="AV47" i="31"/>
  <c r="J47" i="31"/>
  <c r="I47" i="31"/>
  <c r="H47" i="31"/>
  <c r="BT46" i="31"/>
  <c r="BH46" i="31"/>
  <c r="AW46" i="31"/>
  <c r="AV46" i="31"/>
  <c r="J46" i="31"/>
  <c r="I46" i="31"/>
  <c r="H46" i="31"/>
  <c r="BT45" i="31"/>
  <c r="BH45" i="31"/>
  <c r="AW45" i="31"/>
  <c r="AV45" i="31"/>
  <c r="J45" i="31"/>
  <c r="I45" i="31"/>
  <c r="H45" i="31"/>
  <c r="BT44" i="31"/>
  <c r="BH44" i="31"/>
  <c r="AW44" i="31"/>
  <c r="AV44" i="31"/>
  <c r="J44" i="31"/>
  <c r="I44" i="31"/>
  <c r="H44" i="31"/>
  <c r="BT43" i="31"/>
  <c r="BH43" i="31"/>
  <c r="AW43" i="31"/>
  <c r="AV43" i="31"/>
  <c r="J43" i="31"/>
  <c r="I43" i="31"/>
  <c r="H43" i="31"/>
  <c r="BT42" i="31"/>
  <c r="BH42" i="31"/>
  <c r="AW42" i="31"/>
  <c r="AV42" i="31"/>
  <c r="J42" i="31"/>
  <c r="I42" i="31"/>
  <c r="H42" i="31"/>
  <c r="BT41" i="31"/>
  <c r="BH41" i="31"/>
  <c r="J41" i="31"/>
  <c r="I41" i="31"/>
  <c r="H41" i="31"/>
  <c r="BT40" i="31"/>
  <c r="BH40" i="31"/>
  <c r="J40" i="31"/>
  <c r="I40" i="31"/>
  <c r="H40" i="31"/>
  <c r="BT39" i="31"/>
  <c r="BH39" i="31"/>
  <c r="AW39" i="31"/>
  <c r="AV39" i="31"/>
  <c r="J39" i="31"/>
  <c r="I39" i="31"/>
  <c r="H39" i="31"/>
  <c r="BT38" i="31"/>
  <c r="BH38" i="31"/>
  <c r="AW38" i="31"/>
  <c r="AV38" i="31"/>
  <c r="J38" i="31"/>
  <c r="I38" i="31"/>
  <c r="H38" i="31"/>
  <c r="BT37" i="31"/>
  <c r="BH37" i="31"/>
  <c r="AW37" i="31"/>
  <c r="AV37" i="31"/>
  <c r="J37" i="31"/>
  <c r="I37" i="31"/>
  <c r="H37" i="31"/>
  <c r="BT36" i="31"/>
  <c r="BH36" i="31"/>
  <c r="AW36" i="31"/>
  <c r="AV36" i="31"/>
  <c r="J36" i="31"/>
  <c r="I36" i="31"/>
  <c r="H36" i="31"/>
  <c r="BT35" i="31"/>
  <c r="BH35" i="31"/>
  <c r="AW35" i="31"/>
  <c r="AV35" i="31"/>
  <c r="J35" i="31"/>
  <c r="I35" i="31"/>
  <c r="H35" i="31"/>
  <c r="BT34" i="31"/>
  <c r="BH34" i="31"/>
  <c r="AW34" i="31"/>
  <c r="AV34" i="31"/>
  <c r="J34" i="31"/>
  <c r="I34" i="31"/>
  <c r="H34" i="31"/>
  <c r="BT33" i="31"/>
  <c r="BH33" i="31"/>
  <c r="AW33" i="31"/>
  <c r="AV33" i="31"/>
  <c r="J33" i="31"/>
  <c r="I33" i="31"/>
  <c r="H33" i="31"/>
  <c r="BT32" i="31"/>
  <c r="BH32" i="31"/>
  <c r="AW32" i="31"/>
  <c r="AV32" i="31"/>
  <c r="J32" i="31"/>
  <c r="I32" i="31"/>
  <c r="H32" i="31"/>
  <c r="BT31" i="31"/>
  <c r="BH31" i="31"/>
  <c r="AW31" i="31"/>
  <c r="AV31" i="31"/>
  <c r="J31" i="31"/>
  <c r="I31" i="31"/>
  <c r="H31" i="31"/>
  <c r="BT30" i="31"/>
  <c r="BH30" i="31"/>
  <c r="AW30" i="31"/>
  <c r="AV30" i="31"/>
  <c r="J30" i="31"/>
  <c r="I30" i="31"/>
  <c r="H30" i="31"/>
  <c r="BT29" i="31"/>
  <c r="BH29" i="31"/>
  <c r="AW29" i="31"/>
  <c r="AV29" i="31"/>
  <c r="J29" i="31"/>
  <c r="I29" i="31"/>
  <c r="H29" i="31"/>
  <c r="BT28" i="31"/>
  <c r="BH28" i="31"/>
  <c r="AW28" i="31"/>
  <c r="AV28" i="31"/>
  <c r="J28" i="31"/>
  <c r="I28" i="31"/>
  <c r="H28" i="31"/>
  <c r="BT27" i="31"/>
  <c r="BH27" i="31"/>
  <c r="AW27" i="31"/>
  <c r="AV27" i="31"/>
  <c r="J27" i="31"/>
  <c r="I27" i="31"/>
  <c r="H27" i="31"/>
  <c r="BT26" i="31"/>
  <c r="BH26" i="31"/>
  <c r="AW26" i="31"/>
  <c r="AV26" i="31"/>
  <c r="J26" i="31"/>
  <c r="I26" i="31"/>
  <c r="H26" i="31"/>
  <c r="BT25" i="31"/>
  <c r="BH25" i="31"/>
  <c r="BC25" i="31"/>
  <c r="AW25" i="31"/>
  <c r="AV25" i="31"/>
  <c r="J25" i="31"/>
  <c r="I25" i="31"/>
  <c r="H25" i="31"/>
  <c r="BT24" i="31"/>
  <c r="BH24" i="31"/>
  <c r="AW24" i="31"/>
  <c r="AV24" i="31"/>
  <c r="J24" i="31"/>
  <c r="I24" i="31"/>
  <c r="H24" i="31"/>
  <c r="BT23" i="31"/>
  <c r="BH23" i="31"/>
  <c r="AW23" i="31"/>
  <c r="AV23" i="31"/>
  <c r="J23" i="31"/>
  <c r="I23" i="31"/>
  <c r="H23" i="31"/>
  <c r="BT22" i="31"/>
  <c r="BH22" i="31"/>
  <c r="AW22" i="31"/>
  <c r="AV22" i="31"/>
  <c r="J22" i="31"/>
  <c r="I22" i="31"/>
  <c r="H22" i="31"/>
  <c r="BT21" i="31"/>
  <c r="BH21" i="31"/>
  <c r="AW21" i="31"/>
  <c r="AV21" i="31"/>
  <c r="J21" i="31"/>
  <c r="I21" i="31"/>
  <c r="H21" i="31"/>
  <c r="BT20" i="31"/>
  <c r="BH20" i="31"/>
  <c r="AW20" i="31"/>
  <c r="AV20" i="31"/>
  <c r="J20" i="31"/>
  <c r="I20" i="31"/>
  <c r="H20" i="31"/>
  <c r="BT19" i="31"/>
  <c r="BH19" i="31"/>
  <c r="AW19" i="31"/>
  <c r="AV19" i="31"/>
  <c r="J19" i="31"/>
  <c r="I19" i="31"/>
  <c r="H19" i="31"/>
  <c r="BT18" i="31"/>
  <c r="BH18" i="31"/>
  <c r="AW18" i="31"/>
  <c r="AV18" i="31"/>
  <c r="J18" i="31"/>
  <c r="I18" i="31"/>
  <c r="H18" i="31"/>
  <c r="BT17" i="31"/>
  <c r="BH17" i="31"/>
  <c r="AW17" i="31"/>
  <c r="AV17" i="31"/>
  <c r="J17" i="31"/>
  <c r="I17" i="31"/>
  <c r="H17" i="31"/>
  <c r="BT16" i="31"/>
  <c r="BH16" i="31"/>
  <c r="AW16" i="31"/>
  <c r="AV16" i="31"/>
  <c r="J16" i="31"/>
  <c r="I16" i="31"/>
  <c r="H16" i="31"/>
  <c r="BT15" i="31"/>
  <c r="BH15" i="31"/>
  <c r="AW15" i="31"/>
  <c r="AV15" i="31"/>
  <c r="J15" i="31"/>
  <c r="I15" i="31"/>
  <c r="H15" i="31"/>
  <c r="BT14" i="31"/>
  <c r="BH14" i="31"/>
  <c r="AW14" i="31"/>
  <c r="AV14" i="31"/>
  <c r="J14" i="31"/>
  <c r="I14" i="31"/>
  <c r="H14" i="31"/>
  <c r="BT13" i="31"/>
  <c r="BH13" i="31"/>
  <c r="AW13" i="31"/>
  <c r="AV13" i="31"/>
  <c r="J13" i="31"/>
  <c r="I13" i="31"/>
  <c r="H13" i="31"/>
  <c r="BT12" i="31"/>
  <c r="BH12" i="31"/>
  <c r="AW12" i="31"/>
  <c r="AV12" i="31"/>
  <c r="J12" i="31"/>
  <c r="I12" i="31"/>
  <c r="H12" i="31"/>
  <c r="BT11" i="31"/>
  <c r="BH11" i="31"/>
  <c r="AW11" i="31"/>
  <c r="AV11" i="31"/>
  <c r="J11" i="31"/>
  <c r="I11" i="31"/>
  <c r="H11" i="31"/>
  <c r="BT10" i="31"/>
  <c r="BH10" i="31"/>
  <c r="AW10" i="31"/>
  <c r="AV10" i="31"/>
  <c r="J10" i="31"/>
  <c r="I10" i="31"/>
  <c r="H10" i="31"/>
  <c r="BT9" i="31"/>
  <c r="BH9" i="31"/>
  <c r="AW9" i="31"/>
  <c r="AV9" i="31"/>
  <c r="J9" i="31"/>
  <c r="I9" i="31"/>
  <c r="H9" i="31"/>
  <c r="BT8" i="31"/>
  <c r="BH8" i="31"/>
  <c r="AW8" i="31"/>
  <c r="AV8" i="31"/>
  <c r="J8" i="31"/>
  <c r="I8" i="31"/>
  <c r="H8" i="31"/>
  <c r="BT7" i="31"/>
  <c r="BH7" i="31"/>
  <c r="AW7" i="31"/>
  <c r="AV7" i="31"/>
  <c r="J7" i="31"/>
  <c r="I7" i="31"/>
  <c r="H7" i="31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514" i="28"/>
  <c r="BT212" i="28"/>
  <c r="BH212" i="28"/>
  <c r="AW212" i="28"/>
  <c r="AV212" i="28"/>
  <c r="J212" i="28"/>
  <c r="I212" i="28"/>
  <c r="H212" i="28"/>
  <c r="BT211" i="28"/>
  <c r="BH211" i="28"/>
  <c r="AW211" i="28"/>
  <c r="AV211" i="28"/>
  <c r="J211" i="28"/>
  <c r="I211" i="28"/>
  <c r="H211" i="28"/>
  <c r="BT210" i="28"/>
  <c r="BH210" i="28"/>
  <c r="AW210" i="28"/>
  <c r="AV210" i="28"/>
  <c r="J210" i="28"/>
  <c r="I210" i="28"/>
  <c r="H210" i="28"/>
  <c r="BT209" i="28"/>
  <c r="BH209" i="28"/>
  <c r="AW209" i="28"/>
  <c r="AV209" i="28"/>
  <c r="J209" i="28"/>
  <c r="I209" i="28"/>
  <c r="H209" i="28"/>
  <c r="BT208" i="28"/>
  <c r="BH208" i="28"/>
  <c r="AW208" i="28"/>
  <c r="AV208" i="28"/>
  <c r="J208" i="28"/>
  <c r="I208" i="28"/>
  <c r="H208" i="28"/>
  <c r="BT207" i="28"/>
  <c r="BH207" i="28"/>
  <c r="AW207" i="28"/>
  <c r="AV207" i="28"/>
  <c r="J207" i="28"/>
  <c r="I207" i="28"/>
  <c r="H207" i="28"/>
  <c r="BT206" i="28"/>
  <c r="BH206" i="28"/>
  <c r="AW206" i="28"/>
  <c r="AV206" i="28"/>
  <c r="J206" i="28"/>
  <c r="I206" i="28"/>
  <c r="H206" i="28"/>
  <c r="BT205" i="28"/>
  <c r="BH205" i="28"/>
  <c r="AW205" i="28"/>
  <c r="AV205" i="28"/>
  <c r="J205" i="28"/>
  <c r="I205" i="28"/>
  <c r="H205" i="28"/>
  <c r="BT204" i="28"/>
  <c r="BH204" i="28"/>
  <c r="AW204" i="28"/>
  <c r="AV204" i="28"/>
  <c r="J204" i="28"/>
  <c r="I204" i="28"/>
  <c r="H204" i="28"/>
  <c r="BT203" i="28"/>
  <c r="BH203" i="28"/>
  <c r="AW203" i="28"/>
  <c r="AV203" i="28"/>
  <c r="J203" i="28"/>
  <c r="I203" i="28"/>
  <c r="H203" i="28"/>
  <c r="BT202" i="28"/>
  <c r="BH202" i="28"/>
  <c r="AW202" i="28"/>
  <c r="AV202" i="28"/>
  <c r="J202" i="28"/>
  <c r="I202" i="28"/>
  <c r="H202" i="28"/>
  <c r="BT201" i="28"/>
  <c r="BH201" i="28"/>
  <c r="AW201" i="28"/>
  <c r="AV201" i="28"/>
  <c r="J201" i="28"/>
  <c r="I201" i="28"/>
  <c r="H201" i="28"/>
  <c r="BT200" i="28"/>
  <c r="BH200" i="28"/>
  <c r="AW200" i="28"/>
  <c r="AV200" i="28"/>
  <c r="J200" i="28"/>
  <c r="I200" i="28"/>
  <c r="H200" i="28"/>
  <c r="BT199" i="28"/>
  <c r="BH199" i="28"/>
  <c r="AW199" i="28"/>
  <c r="AV199" i="28"/>
  <c r="J199" i="28"/>
  <c r="I199" i="28"/>
  <c r="H199" i="28"/>
  <c r="BT198" i="28"/>
  <c r="BH198" i="28"/>
  <c r="AW198" i="28"/>
  <c r="AV198" i="28"/>
  <c r="J198" i="28"/>
  <c r="I198" i="28"/>
  <c r="H198" i="28"/>
  <c r="BT197" i="28"/>
  <c r="BH197" i="28"/>
  <c r="AW197" i="28"/>
  <c r="AV197" i="28"/>
  <c r="J197" i="28"/>
  <c r="I197" i="28"/>
  <c r="H197" i="28"/>
  <c r="BT196" i="28"/>
  <c r="BH196" i="28"/>
  <c r="AW196" i="28"/>
  <c r="AV196" i="28"/>
  <c r="J196" i="28"/>
  <c r="I196" i="28"/>
  <c r="H196" i="28"/>
  <c r="BT195" i="28"/>
  <c r="BH195" i="28"/>
  <c r="AW195" i="28"/>
  <c r="AV195" i="28"/>
  <c r="J195" i="28"/>
  <c r="I195" i="28"/>
  <c r="H195" i="28"/>
  <c r="BT194" i="28"/>
  <c r="BH194" i="28"/>
  <c r="AW194" i="28"/>
  <c r="AV194" i="28"/>
  <c r="J194" i="28"/>
  <c r="I194" i="28"/>
  <c r="H194" i="28"/>
  <c r="BT193" i="28"/>
  <c r="BH193" i="28"/>
  <c r="AW193" i="28"/>
  <c r="AV193" i="28"/>
  <c r="J193" i="28"/>
  <c r="I193" i="28"/>
  <c r="H193" i="28"/>
  <c r="BT192" i="28"/>
  <c r="BH192" i="28"/>
  <c r="AW192" i="28"/>
  <c r="AV192" i="28"/>
  <c r="J192" i="28"/>
  <c r="I192" i="28"/>
  <c r="H192" i="28"/>
  <c r="BT191" i="28"/>
  <c r="BH191" i="28"/>
  <c r="AW191" i="28"/>
  <c r="AV191" i="28"/>
  <c r="J191" i="28"/>
  <c r="I191" i="28"/>
  <c r="H191" i="28"/>
  <c r="BT190" i="28"/>
  <c r="BH190" i="28"/>
  <c r="AW190" i="28"/>
  <c r="AV190" i="28"/>
  <c r="J190" i="28"/>
  <c r="I190" i="28"/>
  <c r="H190" i="28"/>
  <c r="BT189" i="28"/>
  <c r="BH189" i="28"/>
  <c r="J189" i="28"/>
  <c r="I189" i="28"/>
  <c r="H189" i="28"/>
  <c r="BT188" i="28"/>
  <c r="BH188" i="28"/>
  <c r="AW188" i="28"/>
  <c r="AV188" i="28"/>
  <c r="J188" i="28"/>
  <c r="I188" i="28"/>
  <c r="H188" i="28"/>
  <c r="BT187" i="28"/>
  <c r="BH187" i="28"/>
  <c r="AW187" i="28"/>
  <c r="AV187" i="28"/>
  <c r="J187" i="28"/>
  <c r="I187" i="28"/>
  <c r="H187" i="28"/>
  <c r="BT186" i="28"/>
  <c r="BH186" i="28"/>
  <c r="AW186" i="28"/>
  <c r="AV186" i="28"/>
  <c r="J186" i="28"/>
  <c r="I186" i="28"/>
  <c r="H186" i="28"/>
  <c r="BT185" i="28"/>
  <c r="BH185" i="28"/>
  <c r="AW185" i="28"/>
  <c r="AV185" i="28"/>
  <c r="J185" i="28"/>
  <c r="I185" i="28"/>
  <c r="H185" i="28"/>
  <c r="BT184" i="28"/>
  <c r="BH184" i="28"/>
  <c r="AW184" i="28"/>
  <c r="AV184" i="28"/>
  <c r="J184" i="28"/>
  <c r="I184" i="28"/>
  <c r="H184" i="28"/>
  <c r="BT183" i="28"/>
  <c r="BH183" i="28"/>
  <c r="AW183" i="28"/>
  <c r="AV183" i="28"/>
  <c r="J183" i="28"/>
  <c r="I183" i="28"/>
  <c r="H183" i="28"/>
  <c r="BT182" i="28"/>
  <c r="BH182" i="28"/>
  <c r="AW182" i="28"/>
  <c r="AV182" i="28"/>
  <c r="J182" i="28"/>
  <c r="I182" i="28"/>
  <c r="H182" i="28"/>
  <c r="BT181" i="28"/>
  <c r="BH181" i="28"/>
  <c r="AW181" i="28"/>
  <c r="AV181" i="28"/>
  <c r="J181" i="28"/>
  <c r="I181" i="28"/>
  <c r="H181" i="28"/>
  <c r="BT180" i="28"/>
  <c r="BH180" i="28"/>
  <c r="J180" i="28"/>
  <c r="I180" i="28"/>
  <c r="H180" i="28"/>
  <c r="BT179" i="28"/>
  <c r="BH179" i="28"/>
  <c r="AW179" i="28"/>
  <c r="AV179" i="28"/>
  <c r="J179" i="28"/>
  <c r="I179" i="28"/>
  <c r="H179" i="28"/>
  <c r="BT178" i="28"/>
  <c r="BH178" i="28"/>
  <c r="AW178" i="28"/>
  <c r="AV178" i="28"/>
  <c r="J178" i="28"/>
  <c r="I178" i="28"/>
  <c r="H178" i="28"/>
  <c r="BT177" i="28"/>
  <c r="BH177" i="28"/>
  <c r="AW177" i="28"/>
  <c r="AV177" i="28"/>
  <c r="J177" i="28"/>
  <c r="I177" i="28"/>
  <c r="H177" i="28"/>
  <c r="BT176" i="28"/>
  <c r="BH176" i="28"/>
  <c r="AW176" i="28"/>
  <c r="AV176" i="28"/>
  <c r="J176" i="28"/>
  <c r="I176" i="28"/>
  <c r="H176" i="28"/>
  <c r="BT175" i="28"/>
  <c r="BH175" i="28"/>
  <c r="AW175" i="28"/>
  <c r="AV175" i="28"/>
  <c r="J175" i="28"/>
  <c r="I175" i="28"/>
  <c r="H175" i="28"/>
  <c r="BT174" i="28"/>
  <c r="BH174" i="28"/>
  <c r="AW174" i="28"/>
  <c r="AV174" i="28"/>
  <c r="J174" i="28"/>
  <c r="I174" i="28"/>
  <c r="H174" i="28"/>
  <c r="BT173" i="28"/>
  <c r="BH173" i="28"/>
  <c r="AW173" i="28"/>
  <c r="AV173" i="28"/>
  <c r="J173" i="28"/>
  <c r="I173" i="28"/>
  <c r="H173" i="28"/>
  <c r="BT172" i="28"/>
  <c r="BH172" i="28"/>
  <c r="AW172" i="28"/>
  <c r="AV172" i="28"/>
  <c r="J172" i="28"/>
  <c r="I172" i="28"/>
  <c r="H172" i="28"/>
  <c r="BT171" i="28"/>
  <c r="BH171" i="28"/>
  <c r="AW171" i="28"/>
  <c r="AV171" i="28"/>
  <c r="J171" i="28"/>
  <c r="I171" i="28"/>
  <c r="H171" i="28"/>
  <c r="BT170" i="28"/>
  <c r="BH170" i="28"/>
  <c r="AW170" i="28"/>
  <c r="AV170" i="28"/>
  <c r="J170" i="28"/>
  <c r="I170" i="28"/>
  <c r="H170" i="28"/>
  <c r="BT169" i="28"/>
  <c r="BH169" i="28"/>
  <c r="AW169" i="28"/>
  <c r="AV169" i="28"/>
  <c r="J169" i="28"/>
  <c r="I169" i="28"/>
  <c r="H169" i="28"/>
  <c r="BT168" i="28"/>
  <c r="BH168" i="28"/>
  <c r="AW168" i="28"/>
  <c r="AV168" i="28"/>
  <c r="J168" i="28"/>
  <c r="I168" i="28"/>
  <c r="H168" i="28"/>
  <c r="BT167" i="28"/>
  <c r="BH167" i="28"/>
  <c r="AW167" i="28"/>
  <c r="AV167" i="28"/>
  <c r="J167" i="28"/>
  <c r="I167" i="28"/>
  <c r="H167" i="28"/>
  <c r="BT166" i="28"/>
  <c r="BH166" i="28"/>
  <c r="AW166" i="28"/>
  <c r="AV166" i="28"/>
  <c r="J166" i="28"/>
  <c r="I166" i="28"/>
  <c r="H166" i="28"/>
  <c r="BT165" i="28"/>
  <c r="BH165" i="28"/>
  <c r="AW165" i="28"/>
  <c r="AV165" i="28"/>
  <c r="J165" i="28"/>
  <c r="I165" i="28"/>
  <c r="H165" i="28"/>
  <c r="BT164" i="28"/>
  <c r="BH164" i="28"/>
  <c r="AW164" i="28"/>
  <c r="AV164" i="28"/>
  <c r="J164" i="28"/>
  <c r="I164" i="28"/>
  <c r="H164" i="28"/>
  <c r="BT163" i="28"/>
  <c r="BH163" i="28"/>
  <c r="AW163" i="28"/>
  <c r="AV163" i="28"/>
  <c r="J163" i="28"/>
  <c r="I163" i="28"/>
  <c r="H163" i="28"/>
  <c r="BT162" i="28"/>
  <c r="BH162" i="28"/>
  <c r="AW162" i="28"/>
  <c r="AV162" i="28"/>
  <c r="J162" i="28"/>
  <c r="I162" i="28"/>
  <c r="H162" i="28"/>
  <c r="BT161" i="28"/>
  <c r="BH161" i="28"/>
  <c r="AW161" i="28"/>
  <c r="AV161" i="28"/>
  <c r="J161" i="28"/>
  <c r="I161" i="28"/>
  <c r="H161" i="28"/>
  <c r="BT160" i="28"/>
  <c r="BH160" i="28"/>
  <c r="AW160" i="28"/>
  <c r="AV160" i="28"/>
  <c r="J160" i="28"/>
  <c r="I160" i="28"/>
  <c r="H160" i="28"/>
  <c r="BT159" i="28"/>
  <c r="BH159" i="28"/>
  <c r="AW159" i="28"/>
  <c r="AV159" i="28"/>
  <c r="J159" i="28"/>
  <c r="I159" i="28"/>
  <c r="H159" i="28"/>
  <c r="BT158" i="28"/>
  <c r="BH158" i="28"/>
  <c r="AW158" i="28"/>
  <c r="AV158" i="28"/>
  <c r="J158" i="28"/>
  <c r="I158" i="28"/>
  <c r="H158" i="28"/>
  <c r="BT157" i="28"/>
  <c r="BH157" i="28"/>
  <c r="AW157" i="28"/>
  <c r="AV157" i="28"/>
  <c r="J157" i="28"/>
  <c r="I157" i="28"/>
  <c r="H157" i="28"/>
  <c r="BT156" i="28"/>
  <c r="BH156" i="28"/>
  <c r="AW156" i="28"/>
  <c r="AV156" i="28"/>
  <c r="J156" i="28"/>
  <c r="I156" i="28"/>
  <c r="H156" i="28"/>
  <c r="BT155" i="28"/>
  <c r="BH155" i="28"/>
  <c r="AW155" i="28"/>
  <c r="AV155" i="28"/>
  <c r="J155" i="28"/>
  <c r="I155" i="28"/>
  <c r="H155" i="28"/>
  <c r="BT154" i="28"/>
  <c r="BH154" i="28"/>
  <c r="AW154" i="28"/>
  <c r="AV154" i="28"/>
  <c r="J154" i="28"/>
  <c r="I154" i="28"/>
  <c r="H154" i="28"/>
  <c r="BT153" i="28"/>
  <c r="BH153" i="28"/>
  <c r="AW153" i="28"/>
  <c r="AV153" i="28"/>
  <c r="J153" i="28"/>
  <c r="I153" i="28"/>
  <c r="H153" i="28"/>
  <c r="BT152" i="28"/>
  <c r="BH152" i="28"/>
  <c r="AW152" i="28"/>
  <c r="AV152" i="28"/>
  <c r="J152" i="28"/>
  <c r="I152" i="28"/>
  <c r="H152" i="28"/>
  <c r="BT151" i="28"/>
  <c r="BH151" i="28"/>
  <c r="AW151" i="28"/>
  <c r="AV151" i="28"/>
  <c r="J151" i="28"/>
  <c r="I151" i="28"/>
  <c r="H151" i="28"/>
  <c r="BT150" i="28"/>
  <c r="BH150" i="28"/>
  <c r="AW150" i="28"/>
  <c r="AV150" i="28"/>
  <c r="J150" i="28"/>
  <c r="I150" i="28"/>
  <c r="H150" i="28"/>
  <c r="BT149" i="28"/>
  <c r="BH149" i="28"/>
  <c r="AW149" i="28"/>
  <c r="AV149" i="28"/>
  <c r="J149" i="28"/>
  <c r="I149" i="28"/>
  <c r="H149" i="28"/>
  <c r="BT148" i="28"/>
  <c r="BH148" i="28"/>
  <c r="AW148" i="28"/>
  <c r="AV148" i="28"/>
  <c r="J148" i="28"/>
  <c r="I148" i="28"/>
  <c r="H148" i="28"/>
  <c r="BT147" i="28"/>
  <c r="BH147" i="28"/>
  <c r="AW147" i="28"/>
  <c r="AV147" i="28"/>
  <c r="J147" i="28"/>
  <c r="I147" i="28"/>
  <c r="H147" i="28"/>
  <c r="BT146" i="28"/>
  <c r="BH146" i="28"/>
  <c r="AW146" i="28"/>
  <c r="AV146" i="28"/>
  <c r="J146" i="28"/>
  <c r="I146" i="28"/>
  <c r="H146" i="28"/>
  <c r="BT145" i="28"/>
  <c r="BH145" i="28"/>
  <c r="AW145" i="28"/>
  <c r="AV145" i="28"/>
  <c r="J145" i="28"/>
  <c r="I145" i="28"/>
  <c r="H145" i="28"/>
  <c r="BT144" i="28"/>
  <c r="BH144" i="28"/>
  <c r="AW144" i="28"/>
  <c r="AV144" i="28"/>
  <c r="J144" i="28"/>
  <c r="I144" i="28"/>
  <c r="H144" i="28"/>
  <c r="BT143" i="28"/>
  <c r="BH143" i="28"/>
  <c r="AW143" i="28"/>
  <c r="AV143" i="28"/>
  <c r="J143" i="28"/>
  <c r="I143" i="28"/>
  <c r="H143" i="28"/>
  <c r="BT142" i="28"/>
  <c r="BH142" i="28"/>
  <c r="AW142" i="28"/>
  <c r="AV142" i="28"/>
  <c r="J142" i="28"/>
  <c r="I142" i="28"/>
  <c r="H142" i="28"/>
  <c r="BT141" i="28"/>
  <c r="BH141" i="28"/>
  <c r="AW141" i="28"/>
  <c r="AV141" i="28"/>
  <c r="J141" i="28"/>
  <c r="I141" i="28"/>
  <c r="H141" i="28"/>
  <c r="BT140" i="28"/>
  <c r="BH140" i="28"/>
  <c r="AW140" i="28"/>
  <c r="AV140" i="28"/>
  <c r="J140" i="28"/>
  <c r="I140" i="28"/>
  <c r="H140" i="28"/>
  <c r="BT139" i="28"/>
  <c r="BH139" i="28"/>
  <c r="AW139" i="28"/>
  <c r="AV139" i="28"/>
  <c r="J139" i="28"/>
  <c r="I139" i="28"/>
  <c r="H139" i="28"/>
  <c r="BT138" i="28"/>
  <c r="BH138" i="28"/>
  <c r="AW138" i="28"/>
  <c r="AV138" i="28"/>
  <c r="J138" i="28"/>
  <c r="I138" i="28"/>
  <c r="H138" i="28"/>
  <c r="BT137" i="28"/>
  <c r="BH137" i="28"/>
  <c r="AW137" i="28"/>
  <c r="AV137" i="28"/>
  <c r="J137" i="28"/>
  <c r="I137" i="28"/>
  <c r="H137" i="28"/>
  <c r="BT136" i="28"/>
  <c r="BH136" i="28"/>
  <c r="AW136" i="28"/>
  <c r="AV136" i="28"/>
  <c r="J136" i="28"/>
  <c r="I136" i="28"/>
  <c r="H136" i="28"/>
  <c r="BT135" i="28"/>
  <c r="BH135" i="28"/>
  <c r="AW135" i="28"/>
  <c r="AV135" i="28"/>
  <c r="J135" i="28"/>
  <c r="I135" i="28"/>
  <c r="H135" i="28"/>
  <c r="BT134" i="28"/>
  <c r="BH134" i="28"/>
  <c r="AW134" i="28"/>
  <c r="AV134" i="28"/>
  <c r="J134" i="28"/>
  <c r="I134" i="28"/>
  <c r="H134" i="28"/>
  <c r="BT133" i="28"/>
  <c r="BH133" i="28"/>
  <c r="AW133" i="28"/>
  <c r="AV133" i="28"/>
  <c r="J133" i="28"/>
  <c r="I133" i="28"/>
  <c r="H133" i="28"/>
  <c r="BT132" i="28"/>
  <c r="BH132" i="28"/>
  <c r="AW132" i="28"/>
  <c r="AV132" i="28"/>
  <c r="J132" i="28"/>
  <c r="I132" i="28"/>
  <c r="H132" i="28"/>
  <c r="BT131" i="28"/>
  <c r="BH131" i="28"/>
  <c r="AW131" i="28"/>
  <c r="AV131" i="28"/>
  <c r="J131" i="28"/>
  <c r="I131" i="28"/>
  <c r="H131" i="28"/>
  <c r="BT130" i="28"/>
  <c r="BH130" i="28"/>
  <c r="AW130" i="28"/>
  <c r="AV130" i="28"/>
  <c r="J130" i="28"/>
  <c r="I130" i="28"/>
  <c r="H130" i="28"/>
  <c r="BT129" i="28"/>
  <c r="BH129" i="28"/>
  <c r="AW129" i="28"/>
  <c r="AV129" i="28"/>
  <c r="J129" i="28"/>
  <c r="I129" i="28"/>
  <c r="H129" i="28"/>
  <c r="BT128" i="28"/>
  <c r="BH128" i="28"/>
  <c r="AW128" i="28"/>
  <c r="AV128" i="28"/>
  <c r="J128" i="28"/>
  <c r="I128" i="28"/>
  <c r="H128" i="28"/>
  <c r="BT127" i="28"/>
  <c r="BH127" i="28"/>
  <c r="AW127" i="28"/>
  <c r="AV127" i="28"/>
  <c r="J127" i="28"/>
  <c r="I127" i="28"/>
  <c r="H127" i="28"/>
  <c r="BT126" i="28"/>
  <c r="BH126" i="28"/>
  <c r="AW126" i="28"/>
  <c r="AV126" i="28"/>
  <c r="J126" i="28"/>
  <c r="I126" i="28"/>
  <c r="H126" i="28"/>
  <c r="BT125" i="28"/>
  <c r="BH125" i="28"/>
  <c r="AW125" i="28"/>
  <c r="AV125" i="28"/>
  <c r="J125" i="28"/>
  <c r="I125" i="28"/>
  <c r="H125" i="28"/>
  <c r="BT124" i="28"/>
  <c r="BH124" i="28"/>
  <c r="AW124" i="28"/>
  <c r="AV124" i="28"/>
  <c r="J124" i="28"/>
  <c r="I124" i="28"/>
  <c r="H124" i="28"/>
  <c r="BT123" i="28"/>
  <c r="BH123" i="28"/>
  <c r="AW123" i="28"/>
  <c r="AV123" i="28"/>
  <c r="J123" i="28"/>
  <c r="I123" i="28"/>
  <c r="H123" i="28"/>
  <c r="BT122" i="28"/>
  <c r="BH122" i="28"/>
  <c r="AW122" i="28"/>
  <c r="AV122" i="28"/>
  <c r="J122" i="28"/>
  <c r="I122" i="28"/>
  <c r="H122" i="28"/>
  <c r="BT121" i="28"/>
  <c r="BH121" i="28"/>
  <c r="AW121" i="28"/>
  <c r="AV121" i="28"/>
  <c r="J121" i="28"/>
  <c r="I121" i="28"/>
  <c r="H121" i="28"/>
  <c r="BT120" i="28"/>
  <c r="BH120" i="28"/>
  <c r="AW120" i="28"/>
  <c r="AV120" i="28"/>
  <c r="J120" i="28"/>
  <c r="I120" i="28"/>
  <c r="H120" i="28"/>
  <c r="BT119" i="28"/>
  <c r="BH119" i="28"/>
  <c r="AW119" i="28"/>
  <c r="AV119" i="28"/>
  <c r="J119" i="28"/>
  <c r="I119" i="28"/>
  <c r="H119" i="28"/>
  <c r="BT118" i="28"/>
  <c r="BH118" i="28"/>
  <c r="AW118" i="28"/>
  <c r="AV118" i="28"/>
  <c r="J118" i="28"/>
  <c r="I118" i="28"/>
  <c r="H118" i="28"/>
  <c r="BT117" i="28"/>
  <c r="BH117" i="28"/>
  <c r="AW117" i="28"/>
  <c r="AV117" i="28"/>
  <c r="J117" i="28"/>
  <c r="I117" i="28"/>
  <c r="H117" i="28"/>
  <c r="BT116" i="28"/>
  <c r="BH116" i="28"/>
  <c r="AW116" i="28"/>
  <c r="AV116" i="28"/>
  <c r="J116" i="28"/>
  <c r="I116" i="28"/>
  <c r="H116" i="28"/>
  <c r="BT115" i="28"/>
  <c r="BH115" i="28"/>
  <c r="AW115" i="28"/>
  <c r="AV115" i="28"/>
  <c r="J115" i="28"/>
  <c r="I115" i="28"/>
  <c r="H115" i="28"/>
  <c r="BT114" i="28"/>
  <c r="BH114" i="28"/>
  <c r="AW114" i="28"/>
  <c r="AV114" i="28"/>
  <c r="J114" i="28"/>
  <c r="I114" i="28"/>
  <c r="H114" i="28"/>
  <c r="BT113" i="28"/>
  <c r="BH113" i="28"/>
  <c r="AW113" i="28"/>
  <c r="AV113" i="28"/>
  <c r="J113" i="28"/>
  <c r="I113" i="28"/>
  <c r="H113" i="28"/>
  <c r="BT112" i="28"/>
  <c r="BH112" i="28"/>
  <c r="AW112" i="28"/>
  <c r="AV112" i="28"/>
  <c r="J112" i="28"/>
  <c r="I112" i="28"/>
  <c r="H112" i="28"/>
  <c r="BT111" i="28"/>
  <c r="BH111" i="28"/>
  <c r="AW111" i="28"/>
  <c r="AV111" i="28"/>
  <c r="J111" i="28"/>
  <c r="I111" i="28"/>
  <c r="H111" i="28"/>
  <c r="BT110" i="28"/>
  <c r="BH110" i="28"/>
  <c r="AW110" i="28"/>
  <c r="AV110" i="28"/>
  <c r="J110" i="28"/>
  <c r="I110" i="28"/>
  <c r="H110" i="28"/>
  <c r="BT109" i="28"/>
  <c r="BH109" i="28"/>
  <c r="AW109" i="28"/>
  <c r="AV109" i="28"/>
  <c r="J109" i="28"/>
  <c r="I109" i="28"/>
  <c r="H109" i="28"/>
  <c r="BT108" i="28"/>
  <c r="BH108" i="28"/>
  <c r="AW108" i="28"/>
  <c r="AV108" i="28"/>
  <c r="J108" i="28"/>
  <c r="I108" i="28"/>
  <c r="H108" i="28"/>
  <c r="BT107" i="28"/>
  <c r="BH107" i="28"/>
  <c r="AW107" i="28"/>
  <c r="AV107" i="28"/>
  <c r="J107" i="28"/>
  <c r="I107" i="28"/>
  <c r="H107" i="28"/>
  <c r="BT106" i="28"/>
  <c r="BH106" i="28"/>
  <c r="AW106" i="28"/>
  <c r="AV106" i="28"/>
  <c r="J106" i="28"/>
  <c r="I106" i="28"/>
  <c r="H106" i="28"/>
  <c r="BT105" i="28"/>
  <c r="BH105" i="28"/>
  <c r="AW105" i="28"/>
  <c r="AV105" i="28"/>
  <c r="J105" i="28"/>
  <c r="I105" i="28"/>
  <c r="H105" i="28"/>
  <c r="BT104" i="28"/>
  <c r="BH104" i="28"/>
  <c r="AW104" i="28"/>
  <c r="AV104" i="28"/>
  <c r="J104" i="28"/>
  <c r="I104" i="28"/>
  <c r="H104" i="28"/>
  <c r="BT103" i="28"/>
  <c r="BH103" i="28"/>
  <c r="AW103" i="28"/>
  <c r="AV103" i="28"/>
  <c r="J103" i="28"/>
  <c r="I103" i="28"/>
  <c r="H103" i="28"/>
  <c r="BT102" i="28"/>
  <c r="BH102" i="28"/>
  <c r="AW102" i="28"/>
  <c r="AV102" i="28"/>
  <c r="J102" i="28"/>
  <c r="I102" i="28"/>
  <c r="H102" i="28"/>
  <c r="BT101" i="28"/>
  <c r="BH101" i="28"/>
  <c r="AW101" i="28"/>
  <c r="AV101" i="28"/>
  <c r="J101" i="28"/>
  <c r="I101" i="28"/>
  <c r="H101" i="28"/>
  <c r="BT100" i="28"/>
  <c r="BH100" i="28"/>
  <c r="AW100" i="28"/>
  <c r="AV100" i="28"/>
  <c r="J100" i="28"/>
  <c r="I100" i="28"/>
  <c r="H100" i="28"/>
  <c r="BT99" i="28"/>
  <c r="BH99" i="28"/>
  <c r="AW99" i="28"/>
  <c r="AV99" i="28"/>
  <c r="J99" i="28"/>
  <c r="I99" i="28"/>
  <c r="H99" i="28"/>
  <c r="BT98" i="28"/>
  <c r="BH98" i="28"/>
  <c r="AW98" i="28"/>
  <c r="AV98" i="28"/>
  <c r="J98" i="28"/>
  <c r="I98" i="28"/>
  <c r="H98" i="28"/>
  <c r="BT97" i="28"/>
  <c r="BH97" i="28"/>
  <c r="AW97" i="28"/>
  <c r="AV97" i="28"/>
  <c r="J97" i="28"/>
  <c r="I97" i="28"/>
  <c r="H97" i="28"/>
  <c r="BT96" i="28"/>
  <c r="BH96" i="28"/>
  <c r="AW96" i="28"/>
  <c r="AV96" i="28"/>
  <c r="J96" i="28"/>
  <c r="I96" i="28"/>
  <c r="H96" i="28"/>
  <c r="BT95" i="28"/>
  <c r="BH95" i="28"/>
  <c r="AW95" i="28"/>
  <c r="AV95" i="28"/>
  <c r="J95" i="28"/>
  <c r="I95" i="28"/>
  <c r="H95" i="28"/>
  <c r="BT94" i="28"/>
  <c r="BH94" i="28"/>
  <c r="AW94" i="28"/>
  <c r="AV94" i="28"/>
  <c r="J94" i="28"/>
  <c r="I94" i="28"/>
  <c r="H94" i="28"/>
  <c r="BT93" i="28"/>
  <c r="BH93" i="28"/>
  <c r="AW93" i="28"/>
  <c r="AV93" i="28"/>
  <c r="J93" i="28"/>
  <c r="I93" i="28"/>
  <c r="H93" i="28"/>
  <c r="BT92" i="28"/>
  <c r="BH92" i="28"/>
  <c r="AW92" i="28"/>
  <c r="AV92" i="28"/>
  <c r="J92" i="28"/>
  <c r="I92" i="28"/>
  <c r="H92" i="28"/>
  <c r="BT91" i="28"/>
  <c r="BH91" i="28"/>
  <c r="AW91" i="28"/>
  <c r="AV91" i="28"/>
  <c r="J91" i="28"/>
  <c r="I91" i="28"/>
  <c r="H91" i="28"/>
  <c r="BT90" i="28"/>
  <c r="BH90" i="28"/>
  <c r="AW90" i="28"/>
  <c r="AV90" i="28"/>
  <c r="J90" i="28"/>
  <c r="I90" i="28"/>
  <c r="H90" i="28"/>
  <c r="BT89" i="28"/>
  <c r="BH89" i="28"/>
  <c r="AW89" i="28"/>
  <c r="AV89" i="28"/>
  <c r="J89" i="28"/>
  <c r="I89" i="28"/>
  <c r="H89" i="28"/>
  <c r="BT88" i="28"/>
  <c r="BH88" i="28"/>
  <c r="AW88" i="28"/>
  <c r="AV88" i="28"/>
  <c r="J88" i="28"/>
  <c r="I88" i="28"/>
  <c r="H88" i="28"/>
  <c r="BT87" i="28"/>
  <c r="BH87" i="28"/>
  <c r="AW87" i="28"/>
  <c r="AV87" i="28"/>
  <c r="J87" i="28"/>
  <c r="I87" i="28"/>
  <c r="H87" i="28"/>
  <c r="BT86" i="28"/>
  <c r="BH86" i="28"/>
  <c r="AW86" i="28"/>
  <c r="AV86" i="28"/>
  <c r="J86" i="28"/>
  <c r="I86" i="28"/>
  <c r="H86" i="28"/>
  <c r="BT85" i="28"/>
  <c r="BH85" i="28"/>
  <c r="AW85" i="28"/>
  <c r="AV85" i="28"/>
  <c r="J85" i="28"/>
  <c r="I85" i="28"/>
  <c r="H85" i="28"/>
  <c r="BT84" i="28"/>
  <c r="BH84" i="28"/>
  <c r="AW84" i="28"/>
  <c r="AV84" i="28"/>
  <c r="J84" i="28"/>
  <c r="I84" i="28"/>
  <c r="H84" i="28"/>
  <c r="BT83" i="28"/>
  <c r="BH83" i="28"/>
  <c r="AW83" i="28"/>
  <c r="AV83" i="28"/>
  <c r="J83" i="28"/>
  <c r="I83" i="28"/>
  <c r="H83" i="28"/>
  <c r="BT82" i="28"/>
  <c r="BH82" i="28"/>
  <c r="AW82" i="28"/>
  <c r="AV82" i="28"/>
  <c r="J82" i="28"/>
  <c r="I82" i="28"/>
  <c r="H82" i="28"/>
  <c r="BT81" i="28"/>
  <c r="BH81" i="28"/>
  <c r="AW81" i="28"/>
  <c r="AV81" i="28"/>
  <c r="J81" i="28"/>
  <c r="I81" i="28"/>
  <c r="H81" i="28"/>
  <c r="BT80" i="28"/>
  <c r="BH80" i="28"/>
  <c r="AW80" i="28"/>
  <c r="AV80" i="28"/>
  <c r="J80" i="28"/>
  <c r="I80" i="28"/>
  <c r="H80" i="28"/>
  <c r="BT79" i="28"/>
  <c r="BH79" i="28"/>
  <c r="AW79" i="28"/>
  <c r="AV79" i="28"/>
  <c r="J79" i="28"/>
  <c r="I79" i="28"/>
  <c r="H79" i="28"/>
  <c r="BT78" i="28"/>
  <c r="BH78" i="28"/>
  <c r="AW78" i="28"/>
  <c r="AV78" i="28"/>
  <c r="J78" i="28"/>
  <c r="I78" i="28"/>
  <c r="H78" i="28"/>
  <c r="BT77" i="28"/>
  <c r="BH77" i="28"/>
  <c r="AW77" i="28"/>
  <c r="AV77" i="28"/>
  <c r="J77" i="28"/>
  <c r="I77" i="28"/>
  <c r="H77" i="28"/>
  <c r="BT76" i="28"/>
  <c r="BH76" i="28"/>
  <c r="AW76" i="28"/>
  <c r="AV76" i="28"/>
  <c r="J76" i="28"/>
  <c r="I76" i="28"/>
  <c r="H76" i="28"/>
  <c r="BT75" i="28"/>
  <c r="BH75" i="28"/>
  <c r="AW75" i="28"/>
  <c r="AV75" i="28"/>
  <c r="J75" i="28"/>
  <c r="I75" i="28"/>
  <c r="H75" i="28"/>
  <c r="BT74" i="28"/>
  <c r="BH74" i="28"/>
  <c r="AW74" i="28"/>
  <c r="AV74" i="28"/>
  <c r="J74" i="28"/>
  <c r="I74" i="28"/>
  <c r="H74" i="28"/>
  <c r="BT73" i="28"/>
  <c r="BH73" i="28"/>
  <c r="AW73" i="28"/>
  <c r="AV73" i="28"/>
  <c r="J73" i="28"/>
  <c r="I73" i="28"/>
  <c r="H73" i="28"/>
  <c r="BT72" i="28"/>
  <c r="BH72" i="28"/>
  <c r="AW72" i="28"/>
  <c r="AV72" i="28"/>
  <c r="J72" i="28"/>
  <c r="I72" i="28"/>
  <c r="H72" i="28"/>
  <c r="BT71" i="28"/>
  <c r="BH71" i="28"/>
  <c r="AW71" i="28"/>
  <c r="AV71" i="28"/>
  <c r="J71" i="28"/>
  <c r="I71" i="28"/>
  <c r="H71" i="28"/>
  <c r="BT70" i="28"/>
  <c r="BH70" i="28"/>
  <c r="AW70" i="28"/>
  <c r="AV70" i="28"/>
  <c r="J70" i="28"/>
  <c r="I70" i="28"/>
  <c r="H70" i="28"/>
  <c r="BT69" i="28"/>
  <c r="BH69" i="28"/>
  <c r="AW69" i="28"/>
  <c r="AV69" i="28"/>
  <c r="J69" i="28"/>
  <c r="I69" i="28"/>
  <c r="H69" i="28"/>
  <c r="BT68" i="28"/>
  <c r="BH68" i="28"/>
  <c r="AW68" i="28"/>
  <c r="AV68" i="28"/>
  <c r="J68" i="28"/>
  <c r="I68" i="28"/>
  <c r="H68" i="28"/>
  <c r="BT67" i="28"/>
  <c r="BH67" i="28"/>
  <c r="AW67" i="28"/>
  <c r="AV67" i="28"/>
  <c r="J67" i="28"/>
  <c r="I67" i="28"/>
  <c r="H67" i="28"/>
  <c r="BT66" i="28"/>
  <c r="BH66" i="28"/>
  <c r="AW66" i="28"/>
  <c r="AV66" i="28"/>
  <c r="J66" i="28"/>
  <c r="I66" i="28"/>
  <c r="H66" i="28"/>
  <c r="BT65" i="28"/>
  <c r="BH65" i="28"/>
  <c r="AW65" i="28"/>
  <c r="AV65" i="28"/>
  <c r="J65" i="28"/>
  <c r="I65" i="28"/>
  <c r="H65" i="28"/>
  <c r="BT64" i="28"/>
  <c r="BH64" i="28"/>
  <c r="AW64" i="28"/>
  <c r="AV64" i="28"/>
  <c r="J64" i="28"/>
  <c r="I64" i="28"/>
  <c r="H64" i="28"/>
  <c r="BT63" i="28"/>
  <c r="BH63" i="28"/>
  <c r="AW63" i="28"/>
  <c r="AV63" i="28"/>
  <c r="J63" i="28"/>
  <c r="I63" i="28"/>
  <c r="H63" i="28"/>
  <c r="BT62" i="28"/>
  <c r="BH62" i="28"/>
  <c r="AW62" i="28"/>
  <c r="AV62" i="28"/>
  <c r="J62" i="28"/>
  <c r="I62" i="28"/>
  <c r="H62" i="28"/>
  <c r="BT61" i="28"/>
  <c r="BH61" i="28"/>
  <c r="AW61" i="28"/>
  <c r="AV61" i="28"/>
  <c r="J61" i="28"/>
  <c r="I61" i="28"/>
  <c r="H61" i="28"/>
  <c r="BT60" i="28"/>
  <c r="BH60" i="28"/>
  <c r="AW60" i="28"/>
  <c r="AV60" i="28"/>
  <c r="J60" i="28"/>
  <c r="I60" i="28"/>
  <c r="H60" i="28"/>
  <c r="BT59" i="28"/>
  <c r="BH59" i="28"/>
  <c r="AW59" i="28"/>
  <c r="AV59" i="28"/>
  <c r="J59" i="28"/>
  <c r="I59" i="28"/>
  <c r="H59" i="28"/>
  <c r="BT58" i="28"/>
  <c r="BH58" i="28"/>
  <c r="AW58" i="28"/>
  <c r="AV58" i="28"/>
  <c r="J58" i="28"/>
  <c r="I58" i="28"/>
  <c r="H58" i="28"/>
  <c r="BT57" i="28"/>
  <c r="BH57" i="28"/>
  <c r="AV57" i="28"/>
  <c r="J57" i="28"/>
  <c r="I57" i="28"/>
  <c r="H57" i="28"/>
  <c r="BT56" i="28"/>
  <c r="BH56" i="28"/>
  <c r="AW56" i="28"/>
  <c r="AV56" i="28"/>
  <c r="J56" i="28"/>
  <c r="I56" i="28"/>
  <c r="H56" i="28"/>
  <c r="BT55" i="28"/>
  <c r="BH55" i="28"/>
  <c r="AW55" i="28"/>
  <c r="AV55" i="28"/>
  <c r="J55" i="28"/>
  <c r="I55" i="28"/>
  <c r="H55" i="28"/>
  <c r="BT54" i="28"/>
  <c r="BH54" i="28"/>
  <c r="AW54" i="28"/>
  <c r="AV54" i="28"/>
  <c r="J54" i="28"/>
  <c r="I54" i="28"/>
  <c r="H54" i="28"/>
  <c r="BT53" i="28"/>
  <c r="BH53" i="28"/>
  <c r="AW53" i="28"/>
  <c r="AV53" i="28"/>
  <c r="J53" i="28"/>
  <c r="I53" i="28"/>
  <c r="H53" i="28"/>
  <c r="BT52" i="28"/>
  <c r="BH52" i="28"/>
  <c r="AW52" i="28"/>
  <c r="AV52" i="28"/>
  <c r="J52" i="28"/>
  <c r="I52" i="28"/>
  <c r="H52" i="28"/>
  <c r="BT51" i="28"/>
  <c r="BH51" i="28"/>
  <c r="AW51" i="28"/>
  <c r="AV51" i="28"/>
  <c r="J51" i="28"/>
  <c r="I51" i="28"/>
  <c r="H51" i="28"/>
  <c r="BT50" i="28"/>
  <c r="BH50" i="28"/>
  <c r="AW50" i="28"/>
  <c r="AV50" i="28"/>
  <c r="J50" i="28"/>
  <c r="I50" i="28"/>
  <c r="H50" i="28"/>
  <c r="BT49" i="28"/>
  <c r="BH49" i="28"/>
  <c r="AW49" i="28"/>
  <c r="AV49" i="28"/>
  <c r="J49" i="28"/>
  <c r="I49" i="28"/>
  <c r="H49" i="28"/>
  <c r="BT48" i="28"/>
  <c r="BH48" i="28"/>
  <c r="AW48" i="28"/>
  <c r="AV48" i="28"/>
  <c r="J48" i="28"/>
  <c r="I48" i="28"/>
  <c r="H48" i="28"/>
  <c r="BT47" i="28"/>
  <c r="BH47" i="28"/>
  <c r="AW47" i="28"/>
  <c r="AV47" i="28"/>
  <c r="J47" i="28"/>
  <c r="I47" i="28"/>
  <c r="H47" i="28"/>
  <c r="BT46" i="28"/>
  <c r="BH46" i="28"/>
  <c r="AW46" i="28"/>
  <c r="AV46" i="28"/>
  <c r="J46" i="28"/>
  <c r="I46" i="28"/>
  <c r="H46" i="28"/>
  <c r="BT45" i="28"/>
  <c r="BH45" i="28"/>
  <c r="AW45" i="28"/>
  <c r="AV45" i="28"/>
  <c r="J45" i="28"/>
  <c r="I45" i="28"/>
  <c r="H45" i="28"/>
  <c r="BT44" i="28"/>
  <c r="BH44" i="28"/>
  <c r="AW44" i="28"/>
  <c r="AV44" i="28"/>
  <c r="J44" i="28"/>
  <c r="I44" i="28"/>
  <c r="H44" i="28"/>
  <c r="BT43" i="28"/>
  <c r="BH43" i="28"/>
  <c r="AW43" i="28"/>
  <c r="AV43" i="28"/>
  <c r="J43" i="28"/>
  <c r="I43" i="28"/>
  <c r="H43" i="28"/>
  <c r="BT42" i="28"/>
  <c r="BH42" i="28"/>
  <c r="AW42" i="28"/>
  <c r="AV42" i="28"/>
  <c r="J42" i="28"/>
  <c r="I42" i="28"/>
  <c r="H42" i="28"/>
  <c r="BT41" i="28"/>
  <c r="BH41" i="28"/>
  <c r="J41" i="28"/>
  <c r="I41" i="28"/>
  <c r="H41" i="28"/>
  <c r="BT40" i="28"/>
  <c r="BH40" i="28"/>
  <c r="J40" i="28"/>
  <c r="I40" i="28"/>
  <c r="H40" i="28"/>
  <c r="BT39" i="28"/>
  <c r="BH39" i="28"/>
  <c r="AW39" i="28"/>
  <c r="AV39" i="28"/>
  <c r="J39" i="28"/>
  <c r="I39" i="28"/>
  <c r="H39" i="28"/>
  <c r="BT38" i="28"/>
  <c r="BH38" i="28"/>
  <c r="AW38" i="28"/>
  <c r="AV38" i="28"/>
  <c r="J38" i="28"/>
  <c r="I38" i="28"/>
  <c r="H38" i="28"/>
  <c r="BT37" i="28"/>
  <c r="BH37" i="28"/>
  <c r="AW37" i="28"/>
  <c r="AV37" i="28"/>
  <c r="J37" i="28"/>
  <c r="I37" i="28"/>
  <c r="H37" i="28"/>
  <c r="BT36" i="28"/>
  <c r="BH36" i="28"/>
  <c r="AW36" i="28"/>
  <c r="AV36" i="28"/>
  <c r="J36" i="28"/>
  <c r="I36" i="28"/>
  <c r="H36" i="28"/>
  <c r="BT35" i="28"/>
  <c r="BH35" i="28"/>
  <c r="AW35" i="28"/>
  <c r="AV35" i="28"/>
  <c r="J35" i="28"/>
  <c r="I35" i="28"/>
  <c r="H35" i="28"/>
  <c r="BT34" i="28"/>
  <c r="BH34" i="28"/>
  <c r="AW34" i="28"/>
  <c r="AV34" i="28"/>
  <c r="J34" i="28"/>
  <c r="I34" i="28"/>
  <c r="H34" i="28"/>
  <c r="BT33" i="28"/>
  <c r="BH33" i="28"/>
  <c r="AW33" i="28"/>
  <c r="AV33" i="28"/>
  <c r="J33" i="28"/>
  <c r="I33" i="28"/>
  <c r="H33" i="28"/>
  <c r="BT32" i="28"/>
  <c r="BH32" i="28"/>
  <c r="AW32" i="28"/>
  <c r="AV32" i="28"/>
  <c r="J32" i="28"/>
  <c r="I32" i="28"/>
  <c r="H32" i="28"/>
  <c r="BT31" i="28"/>
  <c r="BH31" i="28"/>
  <c r="AW31" i="28"/>
  <c r="AV31" i="28"/>
  <c r="J31" i="28"/>
  <c r="I31" i="28"/>
  <c r="H31" i="28"/>
  <c r="BT30" i="28"/>
  <c r="BH30" i="28"/>
  <c r="AW30" i="28"/>
  <c r="AV30" i="28"/>
  <c r="J30" i="28"/>
  <c r="I30" i="28"/>
  <c r="H30" i="28"/>
  <c r="BT29" i="28"/>
  <c r="BH29" i="28"/>
  <c r="AW29" i="28"/>
  <c r="AV29" i="28"/>
  <c r="J29" i="28"/>
  <c r="I29" i="28"/>
  <c r="H29" i="28"/>
  <c r="BT28" i="28"/>
  <c r="BH28" i="28"/>
  <c r="AW28" i="28"/>
  <c r="AV28" i="28"/>
  <c r="J28" i="28"/>
  <c r="I28" i="28"/>
  <c r="H28" i="28"/>
  <c r="BT27" i="28"/>
  <c r="BH27" i="28"/>
  <c r="AW27" i="28"/>
  <c r="AV27" i="28"/>
  <c r="J27" i="28"/>
  <c r="I27" i="28"/>
  <c r="H27" i="28"/>
  <c r="BT26" i="28"/>
  <c r="BH26" i="28"/>
  <c r="AW26" i="28"/>
  <c r="AV26" i="28"/>
  <c r="J26" i="28"/>
  <c r="I26" i="28"/>
  <c r="H26" i="28"/>
  <c r="BT25" i="28"/>
  <c r="BH25" i="28"/>
  <c r="BC25" i="28"/>
  <c r="AW25" i="28"/>
  <c r="AV25" i="28"/>
  <c r="J25" i="28"/>
  <c r="I25" i="28"/>
  <c r="H25" i="28"/>
  <c r="BT24" i="28"/>
  <c r="BH24" i="28"/>
  <c r="AW24" i="28"/>
  <c r="AV24" i="28"/>
  <c r="J24" i="28"/>
  <c r="I24" i="28"/>
  <c r="H24" i="28"/>
  <c r="BT23" i="28"/>
  <c r="BH23" i="28"/>
  <c r="AW23" i="28"/>
  <c r="AV23" i="28"/>
  <c r="J23" i="28"/>
  <c r="I23" i="28"/>
  <c r="H23" i="28"/>
  <c r="BT22" i="28"/>
  <c r="BH22" i="28"/>
  <c r="AW22" i="28"/>
  <c r="AV22" i="28"/>
  <c r="J22" i="28"/>
  <c r="I22" i="28"/>
  <c r="H22" i="28"/>
  <c r="BT21" i="28"/>
  <c r="BH21" i="28"/>
  <c r="AW21" i="28"/>
  <c r="AV21" i="28"/>
  <c r="J21" i="28"/>
  <c r="I21" i="28"/>
  <c r="H21" i="28"/>
  <c r="BT20" i="28"/>
  <c r="BH20" i="28"/>
  <c r="AW20" i="28"/>
  <c r="AV20" i="28"/>
  <c r="J20" i="28"/>
  <c r="I20" i="28"/>
  <c r="H20" i="28"/>
  <c r="BT19" i="28"/>
  <c r="BH19" i="28"/>
  <c r="AW19" i="28"/>
  <c r="AV19" i="28"/>
  <c r="J19" i="28"/>
  <c r="I19" i="28"/>
  <c r="H19" i="28"/>
  <c r="BT18" i="28"/>
  <c r="BH18" i="28"/>
  <c r="AW18" i="28"/>
  <c r="AV18" i="28"/>
  <c r="J18" i="28"/>
  <c r="I18" i="28"/>
  <c r="H18" i="28"/>
  <c r="BT17" i="28"/>
  <c r="BH17" i="28"/>
  <c r="AW17" i="28"/>
  <c r="AV17" i="28"/>
  <c r="J17" i="28"/>
  <c r="I17" i="28"/>
  <c r="H17" i="28"/>
  <c r="BT16" i="28"/>
  <c r="BH16" i="28"/>
  <c r="AW16" i="28"/>
  <c r="AV16" i="28"/>
  <c r="J16" i="28"/>
  <c r="I16" i="28"/>
  <c r="H16" i="28"/>
  <c r="BT15" i="28"/>
  <c r="BH15" i="28"/>
  <c r="AW15" i="28"/>
  <c r="AV15" i="28"/>
  <c r="J15" i="28"/>
  <c r="I15" i="28"/>
  <c r="H15" i="28"/>
  <c r="BT14" i="28"/>
  <c r="BH14" i="28"/>
  <c r="AW14" i="28"/>
  <c r="AV14" i="28"/>
  <c r="J14" i="28"/>
  <c r="I14" i="28"/>
  <c r="H14" i="28"/>
  <c r="BT13" i="28"/>
  <c r="BH13" i="28"/>
  <c r="AW13" i="28"/>
  <c r="AV13" i="28"/>
  <c r="J13" i="28"/>
  <c r="I13" i="28"/>
  <c r="H13" i="28"/>
  <c r="BT12" i="28"/>
  <c r="BH12" i="28"/>
  <c r="AW12" i="28"/>
  <c r="AV12" i="28"/>
  <c r="J12" i="28"/>
  <c r="I12" i="28"/>
  <c r="H12" i="28"/>
  <c r="BT11" i="28"/>
  <c r="BH11" i="28"/>
  <c r="AW11" i="28"/>
  <c r="AV11" i="28"/>
  <c r="J11" i="28"/>
  <c r="I11" i="28"/>
  <c r="H11" i="28"/>
  <c r="BT10" i="28"/>
  <c r="BH10" i="28"/>
  <c r="AW10" i="28"/>
  <c r="AV10" i="28"/>
  <c r="J10" i="28"/>
  <c r="I10" i="28"/>
  <c r="H10" i="28"/>
  <c r="BT9" i="28"/>
  <c r="BH9" i="28"/>
  <c r="AW9" i="28"/>
  <c r="AV9" i="28"/>
  <c r="J9" i="28"/>
  <c r="I9" i="28"/>
  <c r="H9" i="28"/>
  <c r="BT8" i="28"/>
  <c r="BH8" i="28"/>
  <c r="AW8" i="28"/>
  <c r="AV8" i="28"/>
  <c r="J8" i="28"/>
  <c r="I8" i="28"/>
  <c r="H8" i="28"/>
  <c r="BT7" i="28"/>
  <c r="BH7" i="28"/>
  <c r="AW7" i="28"/>
  <c r="AV7" i="28"/>
  <c r="J7" i="28"/>
  <c r="I7" i="28"/>
  <c r="H7" i="28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5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<sst xmlns="http://schemas.openxmlformats.org/spreadsheetml/2006/main" count="45269" uniqueCount="4187">
  <si>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</si>
  <si>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</si>
  <si>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</si>
  <si>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</si>
  <si>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</si>
  <si>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</si>
  <si>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</si>
  <si>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</si>
  <si>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</si>
  <si>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</si>
  <si>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</si>
  <si>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</si>
  <si>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</si>
  <si>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</si>
  <si>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</si>
  <si>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</si>
  <si>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</si>
  <si>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</si>
  <si>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</si>
  <si>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</si>
  <si>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</si>
  <si>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</si>
  <si>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</si>
  <si>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</si>
  <si>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</si>
  <si>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</si>
  <si>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</si>
  <si>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</si>
  <si>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</si>
  <si>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</si>
  <si>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</si>
  <si>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</si>
  <si>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</si>
  <si>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</si>
  <si>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</si>
  <si>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</si>
  <si>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</si>
  <si>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</si>
  <si>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</si>
  <si>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</si>
  <si>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</si>
  <si>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</si>
  <si>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</si>
  <si>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</si>
  <si>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</si>
  <si>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</si>
  <si>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</si>
  <si>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</si>
  <si>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</si>
  <si>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</si>
  <si>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</si>
  <si>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</si>
  <si>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</si>
  <si>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</si>
  <si>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</si>
  <si>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</si>
  <si>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</si>
  <si>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</si>
  <si>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</si>
  <si>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</si>
  <si>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</si>
  <si>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</si>
  <si>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</si>
  <si>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</si>
  <si>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</si>
  <si>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</si>
  <si>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</si>
  <si>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</si>
  <si>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</si>
  <si>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</si>
  <si>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</si>
  <si>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</si>
  <si>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</si>
  <si>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</si>
  <si>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</si>
  <si>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</si>
  <si>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</si>
  <si>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</si>
  <si>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</si>
  <si>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</si>
  <si>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</si>
  <si>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</si>
  <si>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</si>
  <si>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</si>
  <si>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</si>
  <si>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</si>
  <si>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</si>
  <si>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</si>
  <si>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</si>
  <si>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</si>
  <si>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</si>
  <si>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</si>
  <si>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</si>
  <si>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</si>
  <si>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</si>
  <si>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</si>
  <si>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</si>
  <si>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</si>
  <si>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</si>
  <si>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</si>
  <si>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</si>
  <si>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</si>
  <si>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</si>
  <si>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</si>
  <si>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</si>
  <si>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</si>
  <si>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</si>
  <si>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</si>
  <si>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</si>
  <si>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</si>
  <si>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</si>
  <si>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</si>
  <si>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</si>
  <si>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</si>
  <si>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</si>
  <si>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</si>
  <si>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</si>
  <si>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</si>
  <si>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</si>
  <si>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</si>
  <si>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</si>
  <si>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</si>
  <si>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</si>
  <si>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</si>
  <si>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</si>
  <si>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</si>
  <si>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</si>
  <si>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</si>
  <si>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</si>
  <si>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</si>
  <si>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</si>
  <si>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</si>
  <si>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</si>
  <si>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</si>
  <si>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</si>
  <si>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</si>
  <si>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</si>
  <si>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</si>
  <si>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</si>
  <si>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</si>
  <si>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</si>
  <si>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</si>
  <si>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</si>
  <si>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</si>
  <si>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</si>
  <si>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</si>
  <si>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</si>
  <si>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</si>
  <si>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</si>
  <si>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</si>
  <si>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</si>
  <si>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</si>
  <si>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</si>
  <si>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</si>
  <si>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</si>
  <si>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</si>
  <si>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</si>
  <si>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</si>
  <si>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</si>
  <si>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</si>
  <si>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</si>
  <si>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</si>
  <si>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</si>
  <si>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</si>
  <si>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</si>
  <si>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</si>
  <si>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</si>
  <si>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</si>
  <si>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</si>
  <si>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</si>
  <si>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</si>
  <si>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</si>
  <si>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</si>
  <si>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</si>
  <si>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</si>
  <si>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</si>
  <si>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</si>
  <si>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</si>
  <si>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</si>
  <si>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</si>
  <si>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</si>
  <si>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</si>
  <si>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</si>
  <si>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</si>
  <si>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</si>
  <si>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</si>
  <si>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</si>
  <si>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</si>
  <si>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</si>
  <si>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</si>
  <si>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</si>
  <si>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</si>
  <si>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</si>
  <si>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</si>
  <si>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</si>
  <si>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</si>
  <si>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</si>
  <si>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</si>
  <si>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</si>
  <si>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</si>
  <si>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</si>
  <si>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</si>
  <si>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</si>
  <si>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</si>
  <si>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</si>
  <si>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</si>
  <si>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</si>
  <si>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</si>
  <si>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</si>
  <si>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</si>
  <si>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</si>
  <si>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</si>
  <si>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</si>
  <si>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</si>
  <si>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</si>
  <si>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</si>
  <si>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</si>
  <si>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</si>
  <si>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</si>
  <si>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</si>
  <si>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</si>
  <si>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</si>
  <si>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</si>
  <si>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</si>
  <si>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</si>
  <si>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</si>
  <si>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</si>
  <si>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</si>
  <si>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</si>
  <si>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</si>
  <si>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</si>
  <si>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</si>
  <si>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</si>
  <si>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</si>
  <si>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</si>
  <si>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</si>
  <si>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</si>
  <si>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</si>
  <si>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</si>
  <si>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</si>
  <si>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</si>
  <si>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</si>
  <si>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</si>
  <si>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</si>
  <si>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</si>
  <si>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</si>
  <si>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</si>
  <si>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</si>
  <si>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</si>
  <si>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</si>
  <si>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</si>
  <si>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</si>
  <si>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</si>
  <si>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</si>
  <si>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</si>
  <si>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</si>
  <si>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</si>
  <si>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</si>
  <si>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</si>
  <si>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</si>
  <si>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</si>
  <si>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</si>
  <si>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</si>
  <si>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</si>
  <si>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</si>
  <si>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</si>
  <si>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</si>
  <si>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</si>
  <si>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</si>
  <si>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</si>
  <si>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</si>
  <si>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</si>
  <si>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</si>
  <si>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</si>
  <si>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</si>
  <si>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</si>
  <si>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</si>
  <si>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</si>
  <si>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</si>
  <si>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</si>
  <si>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</si>
  <si>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</si>
  <si>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</si>
  <si>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</si>
  <si>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</si>
  <si>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</si>
  <si>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</si>
  <si>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</si>
  <si>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</si>
  <si>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</si>
  <si>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</si>
  <si>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</si>
  <si>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</si>
  <si>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</si>
  <si>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</si>
  <si>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</si>
  <si>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</si>
  <si>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</si>
  <si>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</si>
  <si>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</si>
  <si>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</si>
  <si>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</si>
  <si>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</si>
  <si>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</si>
  <si>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</si>
  <si>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</si>
  <si>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</si>
  <si>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</si>
  <si>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</si>
  <si>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</si>
  <si>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</si>
  <si>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</si>
  <si>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</si>
  <si>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</si>
  <si>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</si>
  <si>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</si>
  <si>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</si>
  <si>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</si>
  <si>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</si>
  <si>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</si>
  <si>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</si>
  <si>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</si>
  <si>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</si>
  <si>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</si>
  <si>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</si>
  <si>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</si>
  <si>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</si>
  <si>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</si>
  <si>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</si>
  <si>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</si>
  <si>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</si>
  <si>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</si>
  <si>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</si>
  <si>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</si>
  <si>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</si>
  <si>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</si>
  <si>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</si>
  <si>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</si>
  <si>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</si>
  <si>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</si>
  <si>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</si>
  <si>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</si>
  <si>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</si>
  <si>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</si>
  <si>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</si>
  <si>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</si>
  <si>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</si>
  <si>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</si>
  <si>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</si>
  <si>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</si>
  <si>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</si>
  <si>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</si>
  <si>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</si>
  <si>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</si>
  <si>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</si>
  <si>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</si>
  <si>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</si>
  <si>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</si>
  <si>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</si>
  <si>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</si>
  <si>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</si>
  <si>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</si>
  <si>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</si>
  <si>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</si>
  <si>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</si>
  <si>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</si>
  <si>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</si>
  <si>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</si>
  <si>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</si>
  <si>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</si>
  <si>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</si>
  <si>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</si>
  <si>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</si>
  <si>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</si>
  <si>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</si>
  <si>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</si>
  <si>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</si>
  <si>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</si>
  <si>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</si>
  <si>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</si>
  <si>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</si>
  <si>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</si>
  <si>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</si>
  <si>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</si>
  <si>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</si>
  <si>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</si>
  <si>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</si>
  <si>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</si>
  <si>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</si>
  <si>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</si>
  <si>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</si>
  <si>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</si>
  <si>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</si>
  <si>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</si>
  <si>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</si>
  <si>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</si>
  <si>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</si>
  <si>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</si>
  <si>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</si>
  <si>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</si>
  <si>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</si>
  <si>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</si>
  <si>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</si>
  <si>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</si>
  <si>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</si>
  <si>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</si>
  <si>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</si>
  <si>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</si>
  <si>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</si>
  <si>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</si>
  <si>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</si>
  <si>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</si>
  <si>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</si>
  <si>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</si>
  <si>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</si>
  <si>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</si>
  <si>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</si>
  <si>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</si>
  <si>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</si>
  <si>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</si>
  <si>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</si>
  <si>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</si>
  <si>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</si>
  <si>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</si>
  <si>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</si>
  <si>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</si>
  <si>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</si>
  <si>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</si>
  <si>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</si>
  <si>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</si>
  <si>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</si>
  <si>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</si>
  <si>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</si>
  <si>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</si>
  <si>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</si>
  <si>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</si>
  <si>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</si>
  <si>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</si>
  <si>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</si>
  <si>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</si>
  <si>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</si>
  <si>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</si>
  <si>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</si>
  <si>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</si>
  <si>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</si>
  <si>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</si>
  <si>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</si>
  <si>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</si>
  <si>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</si>
  <si>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</si>
  <si>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</si>
  <si>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</si>
  <si>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</si>
  <si>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</si>
  <si>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</si>
  <si>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</si>
  <si>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</si>
  <si>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</si>
  <si>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</si>
  <si>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</si>
  <si>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</si>
  <si>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</si>
  <si>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</si>
  <si>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</si>
  <si>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</si>
  <si>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</si>
  <si>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</si>
  <si>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</si>
  <si>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</si>
  <si>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</si>
  <si>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</si>
  <si>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</si>
  <si>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</si>
  <si>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</si>
  <si>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</si>
  <si>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</si>
  <si>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</si>
  <si>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</si>
  <si>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</si>
  <si>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</si>
  <si>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</si>
  <si>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</si>
  <si>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</si>
  <si>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</si>
  <si>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</si>
  <si>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</si>
  <si>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</si>
  <si>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</si>
  <si>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</si>
  <si>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</si>
  <si>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</si>
  <si>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</si>
  <si>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</si>
  <si>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</si>
  <si>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</si>
  <si>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</si>
  <si>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</si>
  <si>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</si>
  <si>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</si>
  <si>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</si>
  <si>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</si>
  <si>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</si>
  <si>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</si>
  <si>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</si>
  <si>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</si>
  <si>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</si>
  <si>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</si>
  <si>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</si>
  <si>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</si>
  <si>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</si>
  <si>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</si>
  <si>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</si>
  <si>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</si>
  <si>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</si>
  <si>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</si>
  <si>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</si>
  <si>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</si>
  <si>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</si>
  <si>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</si>
  <si>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</si>
  <si>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</si>
  <si>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</si>
  <si>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</si>
  <si>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</si>
  <si>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</si>
  <si>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</si>
  <si>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</si>
  <si>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</si>
  <si>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</si>
  <si>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</si>
  <si>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</si>
  <si>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</si>
  <si>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</si>
  <si>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</si>
  <si>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</si>
  <si>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</si>
  <si>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</si>
  <si>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</si>
  <si>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</si>
  <si>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</si>
  <si>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</si>
  <si>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</si>
  <si>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</si>
  <si>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</si>
  <si>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</si>
  <si>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</si>
  <si>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</si>
  <si>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</si>
  <si>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</si>
  <si>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</si>
  <si>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</si>
  <si>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</si>
  <si>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</si>
  <si>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</si>
  <si>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</si>
  <si>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</si>
  <si>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</si>
  <si>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</si>
  <si>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</si>
  <si>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</si>
  <si>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</si>
  <si>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</si>
  <si>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</si>
  <si>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</si>
  <si>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</si>
  <si>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</si>
  <si>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</si>
  <si>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</si>
  <si>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</si>
  <si>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</si>
  <si>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</si>
  <si>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</si>
  <si>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</si>
  <si>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</si>
  <si>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</si>
  <si>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</si>
  <si>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</si>
  <si>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</si>
  <si>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</si>
  <si>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</si>
  <si>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</si>
  <si>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</si>
  <si>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</si>
  <si>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</si>
  <si>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</si>
  <si>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</si>
  <si>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</si>
  <si>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</si>
  <si>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</si>
  <si>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</si>
  <si>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</si>
  <si>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</si>
  <si>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</si>
  <si>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</si>
  <si>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</si>
  <si>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</si>
  <si>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</si>
  <si>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</si>
  <si>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</si>
  <si>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</si>
  <si>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</si>
  <si>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</si>
  <si>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</si>
  <si>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</si>
  <si>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</si>
  <si>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</si>
  <si>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</si>
  <si>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</si>
  <si>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</si>
  <si>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</si>
  <si>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</si>
  <si>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</si>
  <si>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</si>
  <si>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</si>
  <si>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</si>
  <si>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</si>
  <si>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</si>
  <si>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</si>
  <si>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</si>
  <si>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</si>
  <si>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</si>
  <si>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</si>
  <si>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</si>
  <si>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</si>
  <si>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</si>
  <si>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</si>
  <si>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</si>
  <si>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</si>
  <si>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</si>
  <si>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</si>
  <si>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</si>
  <si>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</si>
  <si>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</si>
  <si>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</si>
  <si>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</si>
  <si>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</si>
  <si>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</si>
  <si>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</si>
  <si>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</si>
  <si>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</si>
  <si>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</si>
  <si>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</si>
  <si>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</si>
  <si>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</si>
  <si>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</si>
  <si>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</si>
  <si>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</si>
  <si>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</si>
  <si>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</si>
  <si>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</si>
  <si>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</si>
  <si>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</si>
  <si>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</si>
  <si>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</si>
  <si>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</si>
  <si>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</si>
  <si>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</si>
  <si>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</si>
  <si>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</si>
  <si>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</si>
  <si>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</si>
  <si>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</si>
  <si>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</si>
  <si>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</si>
  <si>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</si>
  <si>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</si>
  <si>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</si>
  <si>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</si>
  <si>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</si>
  <si>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</si>
  <si>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</si>
  <si>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</si>
  <si>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</si>
  <si>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</si>
  <si>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</si>
  <si>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</si>
  <si>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</si>
  <si>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</si>
  <si>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</si>
  <si>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</si>
  <si>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</si>
  <si>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</si>
  <si>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</si>
  <si>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</si>
  <si>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</si>
  <si>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</si>
  <si>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</si>
  <si>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</si>
  <si>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</si>
  <si>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</si>
  <si>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</si>
  <si>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</si>
  <si>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</si>
  <si>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</si>
  <si>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</si>
  <si>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</si>
  <si>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</si>
  <si>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</si>
  <si>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</si>
  <si>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</si>
  <si>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</si>
  <si>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</si>
  <si>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</si>
  <si>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</si>
  <si>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</si>
  <si>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</si>
  <si>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</si>
  <si>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</si>
  <si>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</si>
  <si>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</si>
  <si>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</si>
  <si>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</si>
  <si>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</si>
  <si>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</si>
  <si>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</si>
  <si>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</si>
  <si>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</si>
  <si>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</si>
  <si>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</si>
  <si>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</si>
  <si>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</si>
  <si>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</si>
  <si>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</si>
  <si>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</si>
  <si>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</si>
  <si>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</si>
  <si>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</si>
  <si>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</si>
  <si>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</si>
  <si>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</si>
  <si>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</si>
  <si>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</si>
  <si>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</si>
  <si>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</si>
  <si>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</si>
  <si>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</si>
  <si>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</si>
  <si>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</si>
  <si>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</si>
  <si>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</si>
  <si>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</si>
  <si>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</si>
  <si>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</si>
  <si>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</si>
  <si>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</si>
  <si>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</si>
  <si>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</si>
  <si>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</si>
  <si>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</si>
  <si>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</si>
  <si>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</si>
  <si>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</si>
  <si>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</si>
  <si>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</si>
  <si>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</si>
  <si>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</si>
  <si>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</si>
  <si>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</si>
  <si>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</si>
  <si>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</si>
  <si>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</si>
  <si>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</si>
  <si>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</si>
  <si>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</si>
  <si>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</si>
  <si>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</si>
  <si>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</si>
  <si>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</si>
  <si>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</si>
  <si>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</si>
  <si>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</si>
  <si>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</si>
  <si>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</si>
  <si>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</si>
  <si>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</si>
  <si>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</si>
  <si>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</si>
  <si>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</si>
  <si>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</si>
  <si>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</si>
  <si>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</si>
  <si>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</si>
  <si>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</si>
  <si>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</si>
  <si>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</si>
  <si>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</si>
  <si>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</si>
  <si>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</si>
  <si>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</si>
  <si>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</si>
  <si>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</si>
  <si>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</si>
  <si>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</si>
  <si>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</si>
  <si>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</si>
  <si>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</si>
  <si>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</si>
  <si>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</si>
  <si>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</si>
  <si>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</si>
  <si>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</si>
  <si>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</si>
  <si>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</si>
  <si>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</si>
  <si>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</si>
  <si>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</si>
  <si>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</si>
  <si>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</si>
  <si>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</si>
  <si>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</si>
  <si>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</si>
  <si>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</si>
  <si>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</si>
  <si>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</si>
  <si>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</si>
  <si>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</si>
  <si>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</si>
  <si>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</si>
  <si>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</si>
  <si>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</si>
  <si>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</si>
  <si>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</si>
  <si>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</si>
  <si>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</si>
  <si>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</si>
  <si>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</si>
  <si>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</si>
  <si>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</si>
  <si>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</si>
  <si>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</si>
  <si>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</si>
  <si>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</si>
  <si>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</si>
  <si>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</si>
  <si>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</si>
  <si>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</si>
  <si>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</si>
  <si>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</si>
  <si>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</si>
  <si>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</si>
  <si>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</si>
  <si>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</si>
  <si>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</si>
  <si>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</si>
  <si>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</si>
  <si>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</si>
  <si>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</si>
  <si>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</si>
  <si>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</si>
  <si>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</si>
  <si>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</si>
  <si>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</si>
  <si>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</si>
  <si>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</si>
  <si>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</si>
  <si>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</si>
  <si>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</si>
  <si>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</si>
  <si>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</si>
  <si>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</si>
  <si>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</si>
  <si>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</si>
  <si>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</si>
  <si>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</si>
  <si>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</si>
  <si>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</si>
  <si>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</si>
  <si>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</si>
  <si>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</si>
  <si>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</si>
  <si>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</si>
  <si>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</si>
  <si>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</si>
  <si>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</si>
  <si>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</si>
  <si>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</si>
  <si>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</si>
  <si>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</si>
  <si>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</si>
  <si>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</si>
  <si>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</si>
  <si>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</si>
  <si>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</si>
  <si>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</si>
  <si>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</si>
  <si>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</si>
  <si>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</si>
  <si>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</si>
  <si>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</si>
  <si>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</si>
  <si>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</si>
  <si>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</si>
  <si>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</si>
  <si>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</si>
  <si>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</si>
  <si>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</si>
  <si>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</si>
  <si>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</si>
  <si>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</si>
  <si>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</si>
  <si>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</si>
  <si>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</si>
  <si>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</si>
  <si>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</si>
  <si>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</si>
  <si>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</si>
  <si>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</si>
  <si>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</si>
  <si>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</si>
  <si>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</si>
  <si>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</si>
  <si>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</si>
  <si>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</si>
  <si>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</si>
  <si>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</si>
  <si>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</si>
  <si>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</si>
  <si>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</si>
  <si>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</si>
  <si>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</si>
  <si>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</si>
  <si>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</si>
  <si>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</si>
  <si>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</si>
  <si>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</si>
  <si>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</si>
  <si>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</si>
  <si>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</si>
  <si>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</si>
  <si>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</si>
  <si>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</si>
  <si>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</si>
  <si>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</si>
  <si>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</si>
  <si>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</si>
  <si>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</si>
  <si>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</si>
  <si>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</si>
  <si>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</si>
  <si>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</si>
  <si>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</si>
  <si>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</si>
  <si>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</si>
  <si>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</si>
  <si>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</si>
  <si>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</si>
  <si>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</si>
  <si>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</si>
  <si>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</si>
  <si>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</si>
  <si>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</si>
  <si>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</si>
  <si>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</si>
  <si>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</si>
  <si>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</si>
  <si>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</si>
  <si>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</si>
  <si>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</si>
  <si>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</si>
  <si>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</si>
  <si>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</si>
  <si>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</si>
  <si>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</si>
  <si>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</si>
  <si>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</si>
  <si>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</si>
  <si>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</si>
  <si>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</si>
  <si>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</si>
  <si>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</si>
  <si>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</si>
  <si>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</si>
  <si>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</si>
  <si>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</si>
  <si>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</si>
  <si>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</si>
  <si>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</si>
  <si>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</si>
  <si>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</si>
  <si>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</si>
  <si>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</si>
  <si>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</si>
  <si>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</si>
  <si>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</si>
  <si>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</si>
  <si>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</si>
  <si>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</si>
  <si>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</si>
  <si>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</si>
  <si>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</si>
  <si>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</si>
  <si>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</si>
  <si>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</si>
  <si>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</si>
  <si>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</si>
  <si>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</si>
  <si>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</si>
  <si>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</si>
  <si>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</si>
  <si>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</si>
  <si>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</si>
  <si>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</si>
  <si>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</si>
  <si>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</si>
  <si>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</si>
  <si>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</si>
  <si>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</si>
  <si>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</si>
  <si>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</si>
  <si>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</si>
  <si>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</si>
  <si>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</si>
  <si>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</si>
  <si>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</si>
  <si>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</si>
  <si>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</si>
  <si>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</si>
  <si>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</si>
  <si>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</si>
  <si>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</si>
  <si>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</si>
  <si>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</si>
  <si>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</si>
  <si>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</si>
  <si>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</si>
  <si>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</si>
  <si>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</si>
  <si>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</si>
  <si>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</si>
  <si>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</si>
  <si>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</si>
  <si>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</si>
  <si>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</si>
  <si>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</si>
  <si>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</si>
  <si>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</si>
  <si>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</si>
  <si>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</si>
  <si>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</si>
  <si>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</si>
  <si>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</si>
  <si>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</si>
  <si>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</si>
  <si>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</si>
  <si>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</si>
  <si>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</si>
  <si>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</si>
  <si>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</si>
  <si>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</si>
  <si>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</si>
  <si>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</si>
  <si>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</si>
  <si>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</si>
  <si>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</si>
  <si>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</si>
  <si>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</si>
  <si>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</si>
  <si>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</si>
  <si>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</si>
  <si>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</si>
  <si>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</si>
  <si>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</si>
  <si>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</si>
  <si>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</si>
  <si>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</si>
  <si>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</si>
  <si>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</si>
  <si>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</si>
  <si>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</si>
  <si>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</si>
  <si>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</si>
  <si>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</si>
  <si>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</si>
  <si>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</si>
  <si>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</si>
  <si>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</si>
  <si>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</si>
  <si>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</si>
  <si>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</si>
  <si>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</si>
  <si>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</si>
  <si>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</si>
  <si>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</si>
  <si>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</si>
  <si>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</si>
  <si>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</si>
  <si>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</si>
  <si>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</si>
  <si>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</si>
  <si>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</si>
  <si>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</si>
  <si>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</si>
  <si>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</si>
  <si>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</si>
  <si>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</si>
  <si>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</si>
  <si>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</si>
  <si>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</si>
  <si>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</si>
  <si>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</si>
  <si>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</si>
  <si>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</si>
  <si>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</si>
  <si>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</si>
  <si>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</si>
  <si>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</si>
  <si>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</si>
  <si>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</si>
  <si>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</si>
  <si>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</si>
  <si>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</si>
  <si>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</si>
  <si>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</si>
  <si>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</si>
  <si>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</si>
  <si>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</si>
  <si>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</si>
  <si>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</si>
  <si>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</si>
  <si>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</si>
  <si>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</si>
  <si>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</si>
  <si>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</si>
  <si>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</si>
  <si>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</si>
  <si>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</si>
  <si>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</si>
  <si>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</si>
  <si>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</si>
  <si>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</si>
  <si>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</si>
  <si>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</si>
  <si>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</si>
  <si>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</si>
  <si>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</si>
  <si>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</si>
  <si>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</si>
  <si>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</si>
  <si>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</si>
  <si>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</si>
  <si>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</si>
  <si>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</si>
  <si>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</si>
  <si>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</si>
  <si>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</si>
  <si>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</si>
  <si>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</si>
  <si>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</si>
  <si>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</si>
  <si>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</si>
  <si>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</si>
  <si>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</si>
  <si>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</si>
  <si>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</si>
  <si>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</si>
  <si>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</si>
  <si>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</si>
  <si>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</si>
  <si>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</si>
  <si>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</si>
  <si>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</si>
  <si>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</si>
  <si>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</si>
  <si>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</si>
  <si>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</si>
  <si>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</si>
  <si>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</si>
  <si>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</si>
  <si>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</si>
  <si>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</si>
  <si>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</si>
  <si>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</si>
  <si>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</si>
  <si>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</si>
  <si>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</si>
  <si>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</si>
  <si>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</si>
  <si>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</si>
  <si>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</si>
  <si>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</si>
  <si>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</si>
  <si>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</si>
  <si>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</si>
  <si>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</si>
  <si>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</si>
  <si>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</si>
  <si>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</si>
  <si>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</si>
  <si>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</si>
  <si>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</si>
  <si>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</si>
  <si>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</si>
  <si>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</si>
  <si>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</si>
  <si>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</si>
  <si>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</si>
  <si>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</si>
  <si>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</si>
  <si>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</si>
  <si>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</si>
  <si>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</si>
  <si>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</si>
  <si>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</si>
  <si>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</si>
  <si>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</si>
  <si>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</si>
  <si>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</si>
  <si>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</si>
  <si>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</si>
  <si>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</si>
  <si>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</si>
  <si>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</si>
  <si>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</si>
  <si>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</si>
  <si>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</si>
  <si>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</si>
  <si>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</si>
  <si>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</si>
  <si>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</si>
  <si>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</si>
  <si>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</si>
  <si>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</si>
  <si>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</si>
  <si>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</si>
  <si>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</si>
  <si>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</si>
  <si>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</si>
  <si>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</si>
  <si>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</si>
  <si>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</si>
  <si>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</si>
  <si>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</si>
  <si>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</si>
  <si>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</si>
  <si>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</si>
  <si>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</si>
  <si>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</si>
  <si>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</si>
  <si>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</si>
  <si>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</si>
  <si>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</si>
  <si>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</si>
  <si>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</si>
  <si>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</si>
  <si>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</si>
  <si>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</si>
  <si>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</si>
  <si>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</si>
  <si>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</si>
  <si>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</si>
  <si>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</si>
  <si>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</si>
  <si>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</si>
  <si>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</si>
  <si>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</si>
  <si>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</si>
  <si>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</si>
  <si>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</si>
  <si>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</si>
  <si>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</si>
  <si>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</si>
  <si>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</si>
  <si>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</si>
  <si>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</si>
  <si>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</si>
  <si>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</si>
  <si>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</si>
  <si>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</si>
  <si>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</si>
  <si>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</si>
  <si>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</si>
  <si>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</si>
  <si>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</si>
  <si>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</si>
  <si>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</si>
  <si>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</si>
  <si>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</si>
  <si>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</si>
  <si>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</si>
  <si>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</si>
  <si>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</si>
  <si>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</si>
  <si>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</si>
  <si>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</si>
  <si>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</si>
  <si>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</si>
  <si>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</si>
  <si>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</si>
  <si>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</si>
  <si>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</si>
  <si>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</si>
  <si>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</si>
  <si>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</si>
  <si>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</si>
  <si>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</si>
  <si>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</si>
  <si>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</si>
  <si>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</si>
  <si>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</si>
  <si>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</si>
  <si>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</si>
  <si>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</si>
  <si>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</si>
  <si>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</si>
  <si>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</si>
  <si>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</si>
  <si>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</si>
  <si>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</si>
  <si>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</si>
  <si>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</si>
  <si>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</si>
  <si>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</si>
  <si>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</si>
  <si>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</si>
  <si>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</si>
  <si>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</si>
  <si>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</si>
  <si>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</si>
  <si>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</si>
  <si>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</si>
  <si>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</si>
  <si>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</si>
  <si>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</si>
  <si>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</si>
  <si>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</si>
  <si>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</si>
  <si>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</si>
  <si>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</si>
  <si>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</si>
  <si>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</si>
  <si>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</si>
  <si>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</si>
  <si>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</si>
  <si>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</si>
  <si>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</si>
  <si>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</si>
  <si>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</si>
  <si>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</si>
  <si>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</si>
  <si>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</si>
  <si>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</si>
  <si>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</si>
  <si>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</si>
  <si>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</si>
  <si>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</si>
  <si>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</si>
  <si>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</si>
  <si>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</si>
  <si>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</si>
  <si>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</si>
  <si>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</si>
  <si>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</si>
  <si>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</si>
  <si>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</si>
  <si>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</si>
  <si>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</si>
  <si>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</si>
  <si>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</si>
  <si>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</si>
  <si>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</si>
  <si>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</si>
  <si>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</si>
  <si>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</si>
  <si>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</si>
  <si>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</si>
  <si>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</si>
  <si>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</si>
  <si>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</si>
  <si>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</si>
  <si>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</si>
  <si>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</si>
  <si>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</si>
  <si>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</si>
  <si>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</si>
  <si>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</si>
  <si>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</si>
  <si>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</si>
  <si>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</si>
  <si>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</si>
  <si>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</si>
  <si>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</si>
  <si>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</si>
  <si>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</si>
  <si>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</si>
  <si>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</si>
  <si>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</si>
  <si>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</si>
  <si>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</si>
  <si>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</si>
  <si>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</si>
  <si>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</si>
  <si>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</si>
  <si>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</si>
  <si>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</si>
  <si>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</si>
  <si>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</si>
  <si>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</si>
  <si>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</si>
  <si>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</si>
  <si>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</si>
  <si>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</si>
  <si>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</si>
  <si>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</si>
  <si>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</si>
  <si>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</si>
  <si>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</si>
  <si>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</si>
  <si>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</si>
  <si>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</si>
  <si>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</si>
  <si>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</si>
  <si>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</si>
  <si>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</si>
  <si>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</si>
  <si>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</si>
  <si>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</si>
  <si>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</si>
  <si>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</si>
  <si>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</si>
  <si>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</si>
  <si>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</si>
  <si>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</si>
  <si>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</si>
  <si>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</si>
  <si>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</si>
  <si>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</si>
  <si>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</si>
  <si>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</si>
  <si>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</si>
  <si>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</si>
  <si>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</si>
  <si>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</si>
  <si>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</si>
  <si>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</si>
  <si>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</si>
  <si>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</si>
  <si>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</si>
  <si>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</si>
  <si>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</si>
  <si>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</si>
  <si>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</si>
  <si>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</si>
  <si>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</si>
  <si>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</si>
  <si>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</si>
  <si>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</si>
  <si>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</si>
  <si>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</si>
  <si>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</si>
  <si>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</si>
  <si>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</si>
  <si>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</si>
  <si>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</si>
  <si>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</si>
  <si>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</si>
  <si>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</si>
  <si>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</si>
  <si>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</si>
  <si>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</si>
  <si>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</si>
  <si>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</si>
  <si>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</si>
  <si>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</si>
  <si>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</si>
  <si>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</si>
  <si>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</si>
  <si>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</si>
  <si>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</si>
  <si>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</si>
  <si>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</si>
  <si>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</si>
  <si>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</si>
  <si>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</si>
  <si>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</si>
  <si>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</si>
  <si>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</si>
  <si>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</si>
  <si>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</si>
  <si>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</si>
  <si>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</si>
  <si>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</si>
  <si>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</si>
  <si>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</si>
  <si>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</si>
  <si>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</si>
  <si>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</si>
  <si>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</si>
  <si>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</si>
  <si>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</si>
  <si>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</si>
  <si>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</si>
  <si>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</si>
  <si>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</si>
  <si>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</si>
  <si>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</si>
  <si>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</si>
  <si>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</si>
  <si>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</si>
  <si>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</si>
  <si>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</si>
  <si>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</si>
  <si>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</si>
  <si>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</si>
  <si>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</si>
  <si>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</si>
  <si>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</si>
  <si>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</si>
  <si>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</si>
  <si>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</si>
  <si>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</si>
  <si>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</si>
  <si>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</si>
  <si>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</si>
  <si>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</si>
  <si>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</si>
  <si>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</si>
  <si>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</si>
  <si>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</si>
  <si>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</si>
  <si>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</si>
  <si>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</si>
  <si>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</si>
  <si>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</si>
  <si>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</si>
  <si>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</si>
  <si>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</si>
  <si>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</si>
  <si>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</si>
  <si>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</si>
  <si>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</si>
  <si>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</si>
  <si>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</si>
  <si>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</si>
  <si>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</si>
  <si>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</si>
  <si>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</si>
  <si>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</si>
  <si>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</si>
  <si>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</si>
  <si>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</si>
  <si>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</si>
  <si>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</si>
  <si>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</si>
  <si>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</si>
  <si>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</si>
  <si>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</si>
  <si>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</si>
  <si>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</si>
  <si>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</si>
  <si>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</si>
  <si>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</si>
  <si>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</si>
  <si>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</si>
  <si>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</si>
  <si>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</si>
  <si>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</si>
  <si>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</si>
  <si>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</si>
  <si>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</si>
  <si>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</si>
  <si>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</si>
  <si>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</si>
  <si>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</si>
  <si>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</si>
  <si>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</si>
  <si>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</si>
  <si>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</si>
  <si>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</si>
  <si>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</si>
  <si>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</si>
  <si>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</si>
  <si>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</si>
  <si>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</si>
  <si>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</si>
  <si>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</si>
  <si>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</si>
  <si>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</si>
  <si>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</si>
  <si>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</si>
  <si>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</si>
  <si>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</si>
  <si>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</si>
  <si>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</si>
  <si>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</si>
  <si>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</si>
  <si>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</si>
  <si>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</si>
  <si>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</si>
  <si>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</si>
  <si>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</si>
  <si>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</si>
  <si>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</si>
  <si>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</si>
  <si>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</si>
  <si>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</si>
  <si>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</si>
  <si>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</si>
  <si>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</si>
  <si>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</si>
  <si>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</si>
  <si>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</si>
  <si>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</si>
  <si>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</si>
  <si>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</si>
  <si>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</si>
  <si>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</si>
  <si>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</si>
  <si>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</si>
  <si>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</si>
  <si>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</si>
  <si>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</si>
  <si>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</si>
  <si>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</si>
  <si>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</si>
  <si>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</si>
  <si>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</si>
  <si>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</si>
  <si>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</si>
  <si>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</si>
  <si>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</si>
  <si>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</si>
  <si>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</si>
  <si>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</si>
  <si>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</si>
  <si>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</si>
  <si>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</si>
  <si>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</si>
  <si>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</si>
  <si>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</si>
  <si>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</si>
  <si>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</si>
  <si>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</si>
  <si>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</si>
  <si>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</si>
  <si>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</si>
  <si>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</si>
  <si>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</si>
  <si>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</si>
  <si>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</si>
  <si>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</si>
  <si>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</si>
  <si>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</si>
  <si>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</si>
  <si>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</si>
  <si>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</si>
  <si>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</si>
  <si>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</si>
  <si>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</si>
  <si>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</si>
  <si>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</si>
  <si>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</si>
  <si>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</si>
  <si>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</si>
  <si>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</si>
  <si>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</si>
  <si>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</si>
  <si>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</si>
  <si>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</si>
  <si>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</si>
  <si>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</si>
  <si>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</si>
  <si>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</si>
  <si>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</si>
  <si>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</si>
  <si>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</si>
  <si>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</si>
  <si>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</si>
  <si>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</si>
  <si>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</si>
  <si>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</si>
  <si>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</si>
  <si>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</si>
  <si>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</si>
  <si>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</si>
  <si>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</si>
  <si>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</si>
  <si>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</si>
  <si>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</si>
  <si>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</si>
  <si>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</si>
  <si>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</si>
  <si>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</si>
  <si>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</si>
  <si>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</si>
  <si>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</si>
  <si>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</si>
  <si>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</si>
  <si>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</si>
  <si>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</si>
  <si>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</si>
  <si>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</si>
  <si>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</si>
  <si>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</si>
  <si>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</si>
  <si>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</si>
  <si>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</si>
  <si>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</si>
  <si>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</si>
  <si>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</si>
  <si>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</si>
  <si>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</si>
  <si>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</si>
  <si>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</si>
  <si>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</si>
  <si>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</si>
  <si>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</si>
  <si>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</si>
  <si>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</si>
  <si>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</si>
  <si>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</si>
  <si>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</si>
  <si>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</si>
  <si>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</si>
  <si>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</si>
  <si>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</si>
  <si>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</si>
  <si>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</si>
  <si>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</si>
  <si>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</si>
  <si>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</si>
  <si>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</si>
  <si>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</si>
  <si>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</si>
  <si>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</si>
  <si>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</si>
  <si>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</si>
  <si>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</si>
  <si>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</si>
  <si>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</si>
  <si>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</si>
  <si>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</si>
  <si>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</si>
  <si>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</si>
  <si>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</si>
  <si>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</si>
  <si>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</si>
  <si>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</si>
  <si>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</si>
  <si>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</si>
  <si>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</si>
  <si>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</si>
  <si>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</si>
  <si>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</si>
  <si>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</si>
  <si>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</si>
  <si>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</si>
  <si>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</si>
  <si>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</si>
  <si>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</si>
  <si>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</si>
  <si>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</si>
  <si>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</si>
  <si>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</si>
  <si>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</si>
  <si>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</si>
  <si>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</si>
  <si>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</si>
  <si>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</si>
  <si>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</si>
  <si>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</si>
  <si>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</si>
  <si>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</si>
  <si>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</si>
  <si>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</si>
  <si>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</si>
  <si>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</si>
  <si>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</si>
  <si>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</si>
  <si>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</si>
  <si>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</si>
  <si>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</si>
  <si>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</si>
  <si>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</si>
  <si>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</si>
  <si>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</si>
  <si>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</si>
  <si>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</si>
  <si>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</si>
  <si>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</si>
  <si>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</si>
  <si>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</si>
  <si>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</si>
  <si>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</si>
  <si>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</si>
  <si>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</si>
  <si>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</si>
  <si>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</si>
  <si>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</si>
  <si>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</si>
  <si>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</si>
  <si>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</si>
  <si>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</si>
  <si>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</si>
  <si>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</si>
  <si>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</si>
  <si>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</si>
  <si>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</si>
  <si>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</si>
  <si>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</si>
  <si>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</si>
  <si>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</si>
  <si>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</si>
  <si>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</si>
  <si>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</si>
  <si>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</si>
  <si>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</si>
  <si>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</si>
  <si>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</si>
  <si>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</si>
  <si>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</si>
  <si>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</si>
  <si>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</si>
  <si>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</si>
  <si>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</si>
  <si>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</si>
  <si>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</si>
  <si>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</si>
  <si>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</si>
  <si>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</si>
  <si>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</si>
  <si>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</si>
  <si>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</si>
  <si>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</si>
  <si>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</si>
  <si>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</si>
  <si>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</si>
  <si>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</si>
  <si>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</si>
  <si>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</si>
  <si>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</si>
  <si>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</si>
  <si>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</si>
  <si>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</si>
  <si>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</si>
  <si>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</si>
  <si>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</si>
  <si>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</si>
  <si>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</si>
  <si>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</si>
  <si>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</si>
  <si>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</si>
  <si>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</si>
  <si>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</si>
  <si>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</si>
  <si>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</si>
  <si>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</si>
  <si>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</si>
  <si>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</si>
  <si>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</si>
  <si>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</si>
  <si>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</si>
  <si>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</si>
  <si>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</si>
  <si>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</si>
  <si>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</si>
  <si>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</si>
  <si>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</si>
  <si>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</si>
  <si>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</si>
  <si>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</si>
  <si>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</si>
  <si>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</si>
  <si>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</si>
  <si>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</si>
  <si>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</si>
  <si>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</si>
  <si>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</si>
  <si>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</si>
  <si>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</si>
  <si>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</si>
  <si>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</si>
  <si>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</si>
  <si>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</si>
  <si>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</si>
  <si>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</si>
  <si>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</si>
  <si>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</si>
  <si>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</si>
  <si>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</si>
  <si>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</si>
  <si>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</si>
  <si>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</si>
  <si>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</si>
  <si>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</si>
  <si>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</si>
  <si>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</si>
  <si>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</si>
  <si>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</si>
  <si>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</si>
  <si>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</si>
  <si>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</si>
  <si>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</si>
  <si>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</si>
  <si>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</si>
  <si>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</si>
  <si>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</si>
  <si>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</si>
  <si>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</si>
  <si>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</si>
  <si>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</si>
  <si>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</si>
  <si>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</si>
  <si>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</si>
  <si>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</si>
  <si>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</si>
  <si>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</si>
  <si>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</si>
  <si>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</si>
  <si>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</si>
  <si>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</si>
  <si>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</si>
  <si>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</si>
  <si>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</si>
  <si>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</si>
  <si>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</si>
  <si>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</si>
  <si>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</si>
  <si>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</si>
  <si>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</si>
  <si>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</si>
  <si>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</si>
  <si>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</si>
  <si>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</si>
  <si>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</si>
  <si>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</si>
  <si>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</si>
  <si>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</si>
  <si>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</si>
  <si>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</si>
  <si>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</si>
  <si>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</si>
  <si>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</si>
  <si>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</si>
  <si>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</si>
  <si>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</si>
  <si>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</si>
  <si>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</si>
  <si>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</si>
  <si>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</si>
  <si>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</si>
  <si>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</si>
  <si>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</si>
  <si>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</si>
  <si>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</si>
  <si>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</si>
  <si>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</si>
  <si>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</si>
  <si>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</si>
  <si>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</si>
  <si>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</si>
  <si>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</si>
  <si>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</si>
  <si>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</si>
  <si>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</si>
  <si>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</si>
  <si>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</si>
  <si>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</si>
  <si>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</si>
  <si>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</si>
  <si>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</si>
  <si>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</si>
  <si>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</si>
  <si>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</si>
  <si>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</si>
  <si>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</si>
  <si>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</si>
  <si>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</si>
  <si>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</si>
  <si>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</si>
  <si>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</si>
  <si>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</si>
  <si>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</si>
  <si>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</si>
  <si>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</si>
  <si>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</si>
  <si>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</si>
  <si>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</si>
  <si>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</si>
  <si>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</si>
  <si>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</si>
  <si>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</si>
  <si>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</si>
  <si>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</si>
  <si>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</si>
  <si>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</si>
  <si>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</si>
  <si>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</si>
  <si>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</si>
  <si>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</si>
  <si>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</si>
  <si>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</si>
  <si>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</si>
  <si>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</si>
  <si>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</si>
  <si>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</si>
  <si>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</si>
  <si>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</si>
  <si>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</si>
  <si>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</si>
  <si>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</si>
  <si>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</si>
  <si>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</si>
  <si>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</si>
  <si>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</si>
  <si>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</si>
  <si>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</si>
  <si>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</si>
  <si>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</si>
  <si>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</si>
  <si>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</si>
  <si>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</si>
  <si>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</si>
  <si>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</si>
  <si>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</si>
  <si>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</si>
  <si>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</si>
  <si>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</si>
  <si>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</si>
  <si>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</si>
  <si>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</si>
  <si>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</si>
  <si>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</si>
  <si>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</si>
  <si>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</si>
  <si>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</si>
  <si>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</si>
  <si>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</si>
  <si>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</si>
  <si>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</si>
  <si>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</si>
  <si>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</si>
  <si>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</si>
  <si>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</si>
  <si>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</si>
  <si>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</si>
  <si>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</si>
  <si>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</si>
  <si>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</si>
  <si>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</si>
  <si>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</si>
  <si>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</si>
  <si>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</si>
  <si>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</si>
  <si>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</si>
  <si>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</si>
  <si>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</si>
  <si>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</si>
  <si>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</si>
  <si>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</si>
  <si>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</si>
  <si>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</si>
  <si>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</si>
  <si>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</si>
  <si>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</si>
  <si>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</si>
  <si>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</si>
  <si>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</si>
  <si>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</si>
  <si>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</si>
  <si>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</si>
  <si>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</si>
  <si>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</si>
  <si>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</si>
  <si>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</si>
  <si>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</si>
  <si>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</si>
  <si>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</si>
  <si>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</si>
  <si>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</si>
  <si>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</si>
  <si>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</si>
  <si>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</si>
  <si>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</si>
  <si>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</si>
  <si>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</si>
  <si>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</si>
  <si>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</si>
  <si>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</si>
  <si>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</si>
  <si>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</si>
  <si>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</si>
  <si>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</si>
  <si>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</si>
  <si>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</si>
  <si>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</si>
  <si>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</si>
  <si>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</si>
  <si>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</si>
  <si>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</si>
  <si>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</si>
  <si>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</si>
  <si>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</si>
  <si>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</si>
  <si>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</si>
  <si>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</si>
  <si>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</si>
  <si>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</si>
  <si>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</si>
  <si>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</si>
  <si>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</si>
  <si>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</si>
  <si>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</si>
  <si>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</si>
  <si>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</si>
  <si>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</si>
  <si>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</si>
  <si>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</si>
  <si>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</si>
  <si>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</si>
  <si>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</si>
  <si>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</si>
  <si>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</si>
  <si>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</si>
  <si>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</si>
  <si>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</si>
  <si>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</si>
  <si>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</si>
  <si>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</si>
  <si>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</si>
  <si>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</si>
  <si>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</si>
  <si>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</si>
  <si>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</si>
  <si>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</si>
  <si>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</si>
  <si>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</si>
  <si>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</si>
  <si>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</si>
  <si>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</si>
  <si>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</si>
  <si>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</si>
  <si>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</si>
  <si>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</si>
  <si>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</si>
  <si>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</si>
  <si>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</si>
  <si>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</si>
  <si>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</si>
  <si>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</si>
  <si>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</si>
  <si>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</si>
  <si>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</si>
  <si>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</si>
  <si>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</si>
  <si>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</si>
  <si>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</si>
  <si>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</si>
  <si>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</si>
  <si>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</si>
  <si>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</si>
  <si>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</si>
  <si>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</si>
  <si>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</si>
  <si>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</si>
  <si>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</si>
  <si>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</si>
  <si>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</si>
  <si>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</si>
  <si>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</si>
  <si>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</si>
  <si>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</si>
  <si>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</si>
  <si>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</si>
  <si>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</si>
  <si>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</si>
  <si>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</si>
  <si>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</si>
  <si>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</si>
  <si>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</si>
  <si>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</si>
  <si>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</si>
  <si>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</si>
  <si>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</si>
  <si>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</si>
  <si>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</si>
  <si>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</si>
  <si>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</si>
  <si>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</si>
  <si>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</si>
  <si>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</si>
  <si>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</si>
  <si>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</si>
  <si>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</si>
  <si>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</si>
  <si>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</si>
  <si>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</si>
  <si>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</si>
  <si>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</si>
  <si>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</si>
  <si>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</si>
  <si>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</si>
  <si>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</si>
  <si>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</si>
  <si>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</si>
  <si>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</si>
  <si>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</si>
  <si>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</si>
  <si>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</si>
  <si>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</si>
  <si>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</si>
  <si>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</si>
  <si>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</si>
  <si>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</si>
  <si>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</si>
  <si>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</si>
  <si>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</si>
  <si>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</si>
  <si>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</si>
  <si>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</si>
  <si>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</si>
  <si>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</si>
  <si>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</si>
  <si>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</si>
  <si>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</si>
  <si>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</si>
  <si>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</si>
  <si>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</si>
  <si>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</si>
  <si>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</si>
  <si>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</si>
  <si>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</si>
  <si>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</si>
  <si>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</si>
  <si>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</si>
  <si>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</si>
  <si>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</si>
  <si>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</si>
  <si>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</si>
  <si>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</si>
  <si>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</si>
  <si>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</si>
  <si>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</si>
  <si>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</si>
  <si>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</si>
  <si>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</si>
  <si>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</si>
  <si>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</si>
  <si>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</si>
  <si>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</si>
  <si>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</si>
  <si>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</si>
  <si>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</si>
  <si>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</si>
  <si>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</si>
  <si>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</si>
  <si>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</si>
  <si>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</si>
  <si>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</si>
  <si>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</si>
  <si>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</si>
  <si>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</si>
  <si>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</si>
  <si>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</si>
  <si>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</si>
  <si>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</si>
  <si>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</si>
  <si>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</si>
  <si>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</si>
  <si>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</si>
  <si>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</si>
  <si>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</si>
  <si>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</si>
  <si>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</si>
  <si>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</si>
  <si>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</si>
  <si>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</si>
  <si>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</si>
  <si>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</si>
  <si>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</si>
  <si>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</si>
  <si>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</si>
  <si>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</si>
  <si>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</si>
  <si>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</si>
  <si>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</si>
  <si>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</si>
  <si>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</si>
  <si>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</si>
  <si>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</si>
  <si>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</si>
  <si>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</si>
  <si>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</si>
  <si>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</si>
  <si>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</si>
  <si>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</si>
  <si>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</si>
  <si>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</si>
  <si>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</si>
  <si>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</si>
  <si>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</si>
  <si>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</si>
  <si>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</si>
  <si>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</si>
  <si>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</si>
  <si>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</si>
  <si>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</si>
  <si>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</si>
  <si>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</si>
  <si>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</si>
  <si>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</si>
  <si>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</si>
  <si>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</si>
  <si>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</si>
  <si>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</si>
  <si>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</si>
  <si>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</si>
  <si>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</si>
  <si>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</si>
  <si>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</si>
  <si>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</si>
  <si>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</si>
  <si>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</si>
  <si>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</si>
  <si>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</si>
  <si>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</si>
  <si>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</si>
  <si>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</si>
  <si>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</si>
  <si>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</si>
  <si>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</si>
  <si>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</si>
  <si>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</si>
  <si>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</si>
  <si>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</si>
  <si>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</si>
  <si>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</si>
  <si>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</si>
  <si>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</si>
  <si>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</si>
  <si>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</si>
  <si>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</si>
  <si>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</si>
  <si>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</si>
  <si>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</si>
  <si>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</si>
  <si>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</si>
  <si>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</si>
  <si>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</si>
  <si>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</si>
  <si>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</si>
  <si>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</si>
  <si>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</si>
  <si>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</si>
  <si>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</si>
  <si>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</si>
  <si>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</si>
  <si>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</si>
  <si>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</si>
  <si>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</si>
  <si>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</si>
  <si>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</si>
  <si>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</si>
  <si>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</si>
  <si>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</si>
  <si>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</si>
  <si>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</si>
  <si>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</si>
  <si>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</si>
  <si>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</si>
  <si>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</si>
  <si>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</si>
  <si>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</si>
  <si>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</si>
  <si>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</si>
  <si>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</si>
  <si>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</si>
  <si>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</si>
  <si>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</si>
  <si>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</si>
  <si>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</si>
  <si>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</si>
  <si>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</si>
  <si>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</si>
  <si>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</si>
  <si>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</si>
  <si>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</si>
  <si>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</si>
  <si>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</si>
  <si>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</si>
  <si>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</si>
  <si>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</si>
  <si>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</si>
  <si>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</si>
  <si>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</si>
  <si>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</si>
  <si>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</si>
  <si>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</si>
  <si>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</si>
  <si>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</si>
  <si>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</si>
  <si>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</si>
  <si>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</si>
  <si>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</si>
  <si>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</si>
  <si>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</si>
  <si>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</si>
  <si>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</si>
  <si>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</si>
  <si>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</si>
  <si>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</si>
  <si>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</si>
  <si>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</si>
  <si>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</si>
  <si>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</si>
  <si>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</si>
  <si>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</si>
  <si>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</si>
  <si>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</si>
  <si>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</si>
  <si>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</si>
  <si>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</si>
  <si>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</si>
  <si>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</si>
  <si>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</si>
  <si>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</si>
  <si>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</si>
  <si>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</si>
  <si>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</si>
  <si>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</si>
  <si>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</si>
  <si>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</si>
  <si>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</si>
  <si>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</si>
  <si>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</si>
  <si>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</si>
  <si>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</si>
  <si>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</si>
  <si>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</si>
  <si>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</si>
  <si>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</si>
  <si>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</si>
  <si>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</si>
  <si>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</si>
  <si>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</si>
  <si>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</si>
  <si>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</si>
  <si>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</si>
  <si>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</si>
  <si>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</si>
  <si>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</si>
  <si>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</si>
  <si>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</si>
  <si>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</si>
  <si>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</si>
  <si>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</si>
  <si>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</si>
  <si>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</si>
  <si>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</si>
  <si>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</si>
  <si>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</si>
  <si>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</si>
  <si>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</si>
  <si>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</si>
  <si>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</si>
  <si>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</si>
  <si>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</si>
  <si>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</si>
  <si>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</si>
  <si>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</si>
  <si>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</si>
  <si>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</si>
  <si>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</si>
  <si>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</si>
  <si>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</si>
  <si>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</si>
  <si>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</si>
  <si>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</si>
  <si>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</si>
  <si>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</si>
  <si>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</si>
  <si>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</si>
  <si>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</si>
  <si>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</si>
  <si>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</si>
  <si>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</si>
  <si>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</si>
  <si>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</si>
  <si>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</si>
  <si>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</si>
  <si>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</si>
  <si>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</si>
  <si>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</si>
  <si>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</si>
  <si>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</si>
  <si>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</si>
  <si>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</si>
  <si>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</si>
  <si>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</si>
  <si>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</si>
  <si>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</si>
  <si>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</si>
  <si>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</si>
  <si>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</si>
  <si>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</si>
  <si>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</si>
  <si>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</si>
  <si>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</si>
  <si>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</si>
  <si>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</si>
  <si>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</si>
  <si>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</si>
  <si>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</si>
  <si>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</si>
  <si>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</si>
  <si>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</si>
  <si>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</si>
  <si>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</si>
  <si>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</si>
  <si>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</si>
  <si>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</si>
  <si>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</si>
  <si>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</si>
  <si>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</si>
  <si>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</si>
  <si>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</si>
  <si>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</si>
  <si>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</si>
  <si>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</si>
  <si>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</si>
  <si>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</si>
  <si>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</si>
  <si>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</si>
  <si>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</si>
  <si>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</si>
  <si>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</si>
  <si>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</si>
  <si>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</si>
  <si>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</si>
  <si>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</si>
  <si>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</si>
  <si>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</si>
  <si>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</si>
  <si>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</si>
  <si>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</si>
  <si>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</si>
  <si>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</si>
  <si>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</si>
  <si>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</si>
  <si>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</si>
  <si>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</si>
  <si>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</si>
  <si>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</si>
  <si>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</si>
  <si>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</si>
  <si>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</si>
  <si>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</si>
  <si>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</si>
  <si>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</si>
  <si>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</si>
  <si>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</si>
  <si>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</si>
  <si>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</si>
  <si>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</si>
  <si>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</si>
  <si>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</si>
  <si>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</si>
  <si>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</si>
  <si>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</si>
  <si>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</si>
  <si>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</si>
  <si>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</si>
  <si>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</si>
  <si>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</si>
  <si>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</si>
  <si>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</si>
  <si>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</si>
  <si>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</si>
  <si>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</si>
  <si>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</si>
  <si>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</si>
  <si>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</si>
  <si>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</si>
  <si>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</si>
  <si>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</si>
  <si>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</si>
  <si>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</si>
  <si>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</si>
  <si>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</si>
  <si>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</si>
  <si>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</si>
  <si>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</si>
  <si>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</si>
  <si>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</si>
  <si>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</si>
  <si>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</si>
  <si>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</si>
  <si>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</si>
  <si>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</si>
  <si>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</si>
  <si>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</si>
  <si>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</si>
  <si>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</si>
  <si>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</si>
  <si>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</si>
  <si>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</si>
  <si>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</si>
  <si>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</si>
  <si>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</si>
  <si>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</si>
  <si>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</si>
  <si>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</si>
  <si>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</si>
  <si>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</si>
  <si>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</si>
  <si>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</si>
  <si>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</si>
  <si>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</si>
  <si>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</si>
  <si>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</si>
  <si>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</si>
  <si>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</si>
  <si>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</si>
  <si>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</si>
  <si>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</si>
  <si>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</si>
  <si>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</si>
  <si>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</si>
  <si>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</si>
  <si>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</si>
  <si>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</si>
  <si>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</si>
  <si>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</si>
  <si>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</si>
  <si>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</si>
  <si>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</si>
  <si>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</si>
  <si>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</si>
  <si>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</si>
  <si>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</si>
  <si>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</si>
  <si>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</si>
  <si>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</si>
  <si>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</si>
  <si>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</si>
  <si>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</si>
  <si>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</si>
  <si>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</si>
  <si>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</si>
  <si>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</si>
  <si>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</si>
  <si>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</si>
  <si>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</si>
  <si>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</si>
  <si>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</si>
  <si>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</si>
  <si>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</si>
  <si>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</si>
  <si>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</si>
  <si>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</si>
  <si>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</si>
  <si>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</si>
  <si>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</si>
  <si>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</si>
  <si>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</si>
  <si>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</si>
  <si>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</si>
  <si>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</si>
  <si>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</si>
  <si>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</si>
  <si>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</si>
  <si>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</si>
  <si>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</si>
  <si>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</si>
  <si>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</si>
  <si>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</si>
  <si>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</si>
  <si>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</si>
  <si>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</si>
  <si>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</si>
  <si>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</si>
  <si>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</si>
  <si>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</si>
  <si>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</si>
  <si>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</si>
  <si>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</si>
  <si>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</si>
  <si>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</si>
  <si>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</si>
  <si>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</si>
  <si>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</si>
  <si>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</si>
  <si>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</si>
  <si>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</si>
  <si>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</si>
  <si>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</si>
  <si>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</si>
  <si>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</si>
  <si>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</si>
  <si>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</si>
  <si>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</si>
  <si>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</si>
  <si>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</si>
  <si>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</si>
  <si>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</si>
  <si>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</si>
  <si>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</si>
  <si>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</si>
  <si>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</si>
  <si>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</si>
  <si>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</si>
  <si>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</si>
  <si>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</si>
  <si>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</si>
  <si>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</si>
  <si>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</si>
  <si>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</si>
  <si>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</si>
  <si>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</si>
  <si>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</si>
  <si>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</si>
  <si>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</si>
  <si>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</si>
  <si>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</si>
  <si>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</si>
  <si>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</si>
  <si>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</si>
  <si>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</si>
  <si>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</si>
  <si>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</si>
  <si>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</si>
  <si>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</si>
  <si>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</si>
  <si>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</si>
  <si>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</si>
  <si>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</si>
  <si>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</si>
  <si>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</si>
  <si>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</si>
  <si>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</si>
  <si>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</si>
  <si>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</si>
  <si>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</si>
  <si>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</si>
  <si>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</si>
  <si>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</si>
  <si>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</si>
  <si>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</si>
  <si>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</si>
  <si>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</si>
  <si>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</si>
  <si>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</si>
  <si>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</si>
  <si>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</si>
  <si>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</si>
  <si>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</si>
  <si>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</si>
  <si>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</si>
  <si>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</si>
  <si>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</si>
  <si>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</si>
  <si>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</si>
  <si>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</si>
  <si>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</si>
  <si>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</si>
  <si>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</si>
  <si>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</si>
  <si>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</si>
  <si>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</si>
  <si>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</si>
  <si>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</si>
  <si>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</si>
  <si>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</si>
  <si>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</si>
  <si>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</si>
  <si>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</si>
  <si>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</si>
  <si>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</si>
  <si>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</si>
  <si>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</si>
  <si>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</si>
  <si>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</si>
  <si>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</si>
  <si>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</si>
  <si>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</si>
  <si>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</si>
  <si>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</si>
  <si>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</si>
  <si>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</si>
  <si>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</si>
  <si>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</si>
  <si>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</si>
  <si>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</si>
  <si>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</si>
  <si>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</si>
  <si>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</si>
  <si>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</si>
  <si>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</si>
  <si>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</si>
  <si>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</si>
  <si>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</si>
  <si>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</si>
  <si>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</si>
  <si>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</si>
  <si>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</si>
  <si>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</si>
  <si>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</si>
  <si>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</si>
  <si>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</si>
  <si>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</si>
  <si>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</si>
  <si>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</si>
  <si>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</si>
  <si>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</si>
  <si>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</si>
  <si>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</si>
  <si>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</si>
  <si>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</si>
  <si>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</si>
  <si>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</si>
  <si>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</si>
  <si>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</si>
  <si>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</si>
  <si>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</si>
  <si>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</si>
  <si>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</si>
  <si>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</si>
  <si>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</si>
  <si>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</si>
  <si>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</si>
  <si>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</si>
  <si>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</si>
  <si>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</si>
  <si>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</si>
  <si>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</si>
  <si>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</si>
  <si>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</si>
  <si>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</si>
  <si>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</si>
  <si>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</si>
  <si>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</si>
  <si>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</si>
  <si>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</si>
  <si>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</si>
  <si>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</si>
  <si>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</si>
  <si>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</si>
  <si>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</si>
  <si>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</si>
  <si>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</si>
  <si>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</si>
  <si>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</si>
  <si>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</si>
  <si>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</si>
  <si>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</si>
  <si>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</si>
  <si>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</si>
  <si>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</si>
  <si>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</si>
  <si>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</si>
  <si>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</si>
  <si>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</si>
  <si>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</si>
  <si>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</si>
  <si>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</si>
  <si>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</si>
  <si>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</si>
  <si>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</si>
  <si>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</si>
  <si>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</si>
  <si>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</si>
  <si>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</si>
  <si>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</si>
  <si>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</si>
  <si>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</si>
  <si>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</si>
  <si>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</si>
  <si>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</si>
  <si>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</si>
  <si>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</si>
  <si>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</si>
  <si>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</si>
  <si>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</si>
  <si>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</si>
  <si>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</si>
  <si>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</si>
  <si>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</si>
  <si>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</si>
  <si>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</si>
  <si>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</si>
  <si>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</si>
  <si>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</si>
  <si>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</si>
  <si>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</si>
  <si>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</si>
  <si>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</si>
  <si>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</si>
  <si>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</si>
  <si>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</si>
  <si>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</si>
  <si>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</si>
  <si>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</si>
  <si>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</si>
  <si>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</si>
  <si>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</si>
  <si>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</si>
  <si>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</si>
  <si>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</si>
  <si>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</si>
  <si>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</si>
  <si>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</si>
  <si>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</si>
  <si>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</si>
  <si>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</si>
  <si>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</si>
  <si>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</si>
  <si>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</si>
  <si>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</si>
  <si>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</si>
  <si>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</si>
  <si>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</si>
  <si>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</si>
  <si>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</si>
  <si>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</si>
  <si>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</si>
  <si>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</si>
  <si>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</si>
  <si>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</si>
  <si>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</si>
  <si>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</si>
  <si>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</si>
  <si>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</si>
  <si>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</si>
  <si>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</si>
  <si>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</si>
  <si>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</si>
  <si>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</si>
  <si>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</si>
  <si>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</si>
  <si>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</si>
  <si>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</si>
  <si>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</si>
  <si>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</si>
  <si>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</si>
  <si>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</si>
  <si>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</si>
  <si>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</si>
  <si>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</si>
  <si>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</si>
  <si>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</si>
  <si>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</si>
  <si>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</si>
  <si>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</si>
  <si>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</si>
  <si>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</si>
  <si>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</si>
  <si>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</si>
  <si>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</si>
  <si>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</si>
  <si>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</si>
  <si>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</si>
  <si>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</si>
  <si>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</si>
  <si>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</si>
  <si>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</si>
  <si>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</si>
  <si>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</si>
  <si>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</si>
  <si>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</si>
  <si>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</si>
  <si>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</si>
  <si>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</si>
  <si>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</si>
  <si>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</si>
  <si>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</si>
  <si>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</si>
  <si>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</si>
  <si>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</si>
  <si>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</si>
  <si>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</si>
  <si>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</si>
  <si>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</si>
  <si>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</si>
  <si>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</si>
  <si>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</si>
  <si>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</si>
  <si>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</si>
  <si>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</si>
  <si>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</si>
  <si>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</si>
  <si>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</si>
  <si>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</si>
  <si>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</si>
  <si>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</si>
  <si>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</si>
  <si>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</si>
  <si>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</si>
  <si>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</si>
  <si>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</si>
  <si>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</si>
  <si>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</si>
  <si>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</si>
  <si>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</si>
  <si>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</si>
  <si>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</si>
  <si>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</si>
  <si>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</si>
  <si>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</si>
  <si>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</si>
  <si>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</si>
  <si>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</si>
  <si>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</si>
  <si>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</si>
  <si>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</si>
  <si>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</si>
  <si>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</si>
  <si>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</si>
  <si>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</si>
  <si>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</si>
  <si>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</si>
  <si>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</si>
  <si>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</si>
  <si>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</si>
  <si>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</si>
  <si>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</si>
  <si>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</si>
  <si>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</si>
  <si>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</si>
  <si>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</si>
  <si>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</si>
  <si>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</si>
  <si>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</si>
  <si>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</si>
  <si>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</si>
  <si>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</si>
  <si>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</si>
  <si>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</si>
  <si>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</si>
  <si>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</si>
  <si>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</si>
  <si>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</si>
  <si>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</si>
  <si>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</si>
  <si>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</si>
  <si>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</si>
  <si>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</si>
  <si>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</si>
  <si>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</si>
  <si>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</si>
  <si>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</si>
  <si>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</si>
  <si>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</si>
  <si>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</si>
  <si>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</si>
  <si>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</si>
  <si>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</si>
  <si>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</si>
  <si>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</si>
  <si>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</si>
  <si>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</si>
  <si>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</si>
  <si>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</si>
  <si>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</si>
  <si>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</si>
  <si>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</si>
  <si>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</si>
  <si>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</si>
  <si>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</si>
  <si>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</si>
  <si>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</si>
  <si>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</si>
  <si>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</si>
  <si>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</si>
  <si>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</si>
  <si>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</si>
  <si>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</si>
  <si>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</si>
  <si>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</si>
  <si>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</si>
  <si>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</si>
  <si>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</si>
  <si>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</si>
  <si>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</si>
  <si>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</si>
  <si>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</si>
  <si>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</si>
  <si>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</si>
  <si>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</si>
  <si>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</si>
  <si>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</si>
  <si>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</si>
  <si>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</si>
  <si>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</si>
  <si>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</si>
  <si>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</si>
  <si>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</si>
  <si>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</si>
  <si>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</si>
  <si>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</si>
  <si>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</si>
  <si>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</si>
  <si>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</si>
  <si>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</si>
  <si>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</si>
  <si>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</si>
  <si>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</si>
  <si>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</si>
  <si>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</si>
  <si>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</si>
  <si>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</si>
  <si>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</si>
  <si>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</si>
  <si>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</si>
  <si>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</si>
  <si>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</si>
  <si>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</si>
  <si>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</si>
  <si>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</si>
  <si>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</si>
  <si>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</si>
  <si>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</si>
  <si>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</si>
  <si>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</si>
  <si>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</si>
  <si>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</si>
  <si>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</si>
  <si>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</si>
  <si>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</si>
  <si>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</si>
  <si>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</si>
  <si>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</si>
  <si>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</si>
  <si>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</si>
  <si>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</si>
  <si>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</si>
  <si>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</si>
  <si>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</si>
  <si>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</si>
  <si>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</si>
  <si>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</si>
  <si>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</si>
  <si>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</si>
  <si>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</si>
  <si>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</si>
  <si>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</si>
  <si>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</si>
  <si>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</si>
  <si>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</si>
  <si>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</si>
  <si>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</si>
  <si>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</si>
  <si>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</si>
  <si>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</si>
  <si>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</si>
  <si>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</si>
  <si>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</si>
  <si>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</si>
  <si>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</si>
  <si>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</si>
  <si>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</si>
  <si>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</si>
  <si>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</si>
  <si>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</si>
  <si>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</si>
  <si>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</si>
  <si>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</si>
  <si>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</si>
  <si>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</si>
  <si>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</si>
  <si>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</si>
  <si>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</si>
  <si>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</si>
  <si>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</si>
  <si>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</si>
  <si>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</si>
  <si>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</si>
  <si>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</si>
  <si>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</si>
  <si>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</si>
  <si>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</si>
  <si>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</si>
  <si>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</si>
  <si>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</si>
  <si>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</si>
  <si>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</si>
  <si>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</si>
  <si>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</si>
  <si>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</si>
  <si>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</si>
  <si>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</si>
  <si>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</si>
  <si>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</si>
  <si>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</si>
  <si>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</si>
  <si>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</si>
  <si>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</si>
  <si>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</si>
  <si>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</si>
  <si>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</si>
  <si>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</si>
  <si>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</si>
  <si>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</si>
  <si>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</si>
  <si>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</si>
  <si>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</si>
  <si>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</si>
  <si>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</si>
  <si>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</si>
  <si>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</si>
  <si>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</si>
  <si>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</si>
  <si>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</si>
  <si>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</si>
  <si>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</si>
  <si>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</si>
  <si>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</si>
  <si>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</si>
  <si>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</si>
  <si>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</si>
  <si>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</si>
  <si>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</si>
  <si>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</si>
  <si>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</si>
  <si>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</si>
  <si>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</si>
  <si>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</si>
  <si>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</si>
  <si>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</si>
  <si>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</si>
  <si>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</si>
  <si>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</si>
  <si>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</si>
  <si>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</si>
  <si>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</si>
  <si>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</si>
  <si>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</si>
  <si>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</si>
  <si>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</si>
  <si>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</si>
  <si>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</si>
  <si>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</si>
  <si>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</si>
  <si>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</si>
  <si>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</si>
  <si>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</si>
  <si>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</si>
  <si>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</si>
  <si>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</si>
  <si>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</si>
  <si>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</si>
  <si>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</si>
  <si>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</si>
  <si>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</si>
  <si>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</si>
  <si>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</si>
  <si>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</si>
  <si>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</si>
  <si>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</si>
  <si>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</si>
  <si>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</si>
  <si>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</si>
  <si>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</si>
  <si>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</si>
  <si>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</si>
  <si>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</si>
  <si>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</si>
  <si>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</si>
  <si>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</si>
  <si>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</si>
  <si>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</si>
  <si>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</si>
  <si>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</si>
  <si>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</si>
  <si>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</si>
  <si>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</si>
  <si>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</si>
  <si>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</si>
  <si>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</si>
  <si>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</si>
  <si>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</si>
  <si>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</si>
  <si>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</si>
  <si>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</si>
  <si>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</si>
  <si>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</si>
  <si>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</si>
  <si>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</si>
  <si>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</si>
  <si>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</si>
  <si>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</si>
  <si>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</si>
  <si>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</si>
  <si>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</si>
  <si>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</si>
  <si>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</si>
  <si>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</si>
  <si>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</si>
  <si>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</si>
  <si>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</si>
  <si>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</si>
  <si>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</si>
  <si>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</si>
  <si>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</si>
  <si>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</si>
  <si>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</si>
  <si>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</si>
  <si>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</si>
  <si>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</si>
  <si>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</si>
  <si>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</si>
  <si>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</si>
  <si>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</si>
  <si>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</si>
  <si>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</si>
  <si>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</si>
  <si>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</si>
  <si>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</si>
  <si>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</si>
  <si>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</si>
  <si>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</si>
  <si>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</si>
  <si>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</si>
  <si>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</si>
  <si>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</si>
  <si>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</si>
  <si>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</si>
  <si>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</si>
  <si>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</si>
  <si>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</si>
  <si>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</si>
  <si>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</si>
  <si>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</si>
  <si>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</si>
  <si>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</si>
  <si>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</si>
  <si>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</si>
  <si>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</si>
  <si>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</si>
  <si>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</si>
  <si>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</si>
  <si>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</si>
  <si>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</si>
  <si>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</si>
  <si>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</si>
  <si>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</si>
  <si>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</si>
  <si>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</si>
  <si>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</si>
  <si>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</si>
  <si>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</si>
  <si>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</si>
  <si>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</si>
  <si>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</si>
  <si>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</si>
  <si>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</si>
  <si>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</si>
  <si>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</si>
  <si>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</si>
  <si>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</si>
  <si>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</si>
  <si>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</si>
  <si>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</si>
  <si>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</si>
  <si>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</si>
  <si>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</si>
  <si>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</si>
  <si>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</si>
  <si>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</si>
  <si>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</si>
  <si>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</si>
  <si>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</si>
  <si>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</si>
  <si>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</si>
  <si>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</si>
  <si>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</si>
  <si>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</si>
  <si>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</si>
  <si>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</si>
  <si>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</si>
  <si>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</si>
  <si>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</si>
  <si>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</si>
  <si>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</si>
  <si>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</si>
  <si>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</si>
  <si>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</si>
  <si>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</si>
  <si>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</si>
  <si>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</si>
  <si>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</si>
  <si>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</si>
  <si>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</si>
  <si>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</si>
  <si>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</si>
  <si>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</si>
  <si>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</si>
  <si>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</si>
  <si>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</si>
  <si>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</si>
  <si>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</si>
  <si>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</si>
  <si>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</si>
  <si>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</si>
  <si>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</si>
  <si>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</si>
  <si>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</si>
  <si>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</si>
  <si>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</si>
  <si>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</si>
  <si>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</si>
  <si>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</si>
  <si>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</si>
  <si>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</si>
  <si>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</si>
  <si>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</si>
  <si>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</si>
  <si>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</si>
  <si>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</si>
  <si>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</si>
  <si>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</si>
  <si>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</si>
  <si>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</si>
  <si>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</si>
  <si>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</si>
  <si>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</si>
  <si>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</si>
  <si>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</si>
  <si>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</si>
  <si>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</si>
  <si>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</si>
  <si>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</si>
  <si>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</si>
  <si>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</si>
  <si>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</si>
  <si>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</si>
  <si>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</si>
  <si>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</si>
  <si>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</si>
  <si>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</si>
  <si>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</si>
  <si>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</si>
  <si>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</si>
  <si>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</si>
  <si>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</si>
  <si>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</si>
  <si>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</si>
  <si>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</si>
  <si>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</si>
  <si>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</si>
  <si>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</si>
  <si>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</si>
  <si>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</si>
  <si>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</si>
  <si>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</si>
  <si>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</si>
  <si>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</si>
  <si>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</si>
  <si>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</si>
  <si>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</si>
  <si>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</si>
  <si>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</si>
  <si>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</si>
  <si>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</si>
  <si>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</si>
  <si>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</si>
  <si>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</si>
  <si>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</si>
  <si>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</si>
  <si>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</si>
  <si>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</si>
  <si>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</si>
  <si>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</si>
  <si>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</si>
  <si>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</si>
  <si>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</si>
  <si>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</si>
  <si>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</si>
  <si>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</si>
  <si>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</si>
  <si>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</si>
  <si>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</si>
  <si>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</si>
  <si>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</si>
  <si>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</si>
  <si>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</si>
  <si>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</si>
  <si>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</si>
  <si>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</si>
  <si>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</si>
  <si>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</si>
  <si>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</si>
  <si>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</si>
  <si>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</si>
  <si>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</si>
  <si>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</si>
  <si>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</si>
  <si>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</si>
  <si>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</si>
  <si>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</si>
  <si>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</si>
  <si>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</si>
  <si>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</si>
  <si>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</si>
  <si>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</si>
  <si>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</si>
  <si>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</si>
  <si>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</si>
  <si>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</si>
  <si>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</si>
  <si>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</si>
  <si>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</si>
  <si>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</si>
  <si>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</si>
  <si>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</si>
  <si>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</si>
  <si>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</si>
  <si>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</si>
  <si>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</si>
  <si>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</si>
  <si>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</si>
  <si>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</si>
  <si>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</si>
  <si>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</si>
  <si>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</si>
  <si>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</si>
  <si>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</si>
  <si>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</si>
  <si>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</si>
  <si>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</si>
  <si>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</si>
  <si>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</si>
  <si>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</si>
  <si>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</si>
  <si>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</si>
  <si>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</si>
  <si>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</si>
  <si>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</si>
  <si>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</si>
  <si>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</si>
  <si>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</si>
  <si>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</si>
  <si>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</si>
  <si>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</si>
  <si>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</si>
  <si>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</si>
  <si>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</si>
  <si>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</si>
  <si>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</si>
  <si>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</si>
  <si>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</si>
  <si>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</si>
  <si>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</si>
  <si>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</si>
  <si>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</si>
  <si>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</si>
  <si>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</si>
  <si>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</si>
  <si>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</si>
  <si>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</si>
  <si>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</si>
  <si>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</si>
  <si>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</si>
  <si>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</si>
  <si>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</si>
  <si>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</si>
  <si>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</si>
  <si>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</si>
  <si>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</si>
  <si>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</si>
  <si>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</si>
  <si>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</si>
  <si>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</si>
  <si>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</si>
  <si>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</si>
  <si>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</si>
  <si>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</si>
  <si>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</si>
  <si>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</si>
  <si>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</si>
  <si>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</si>
  <si>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</si>
  <si>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</si>
  <si>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</si>
  <si>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</si>
  <si>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</si>
  <si>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</si>
  <si>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</si>
  <si>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</si>
  <si>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</si>
  <si>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</si>
  <si>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</si>
  <si>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</si>
  <si>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</si>
  <si>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</si>
  <si>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</si>
  <si>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</si>
  <si>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</si>
  <si>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</si>
  <si>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</si>
  <si>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</si>
  <si>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</si>
  <si>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</si>
  <si>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</si>
  <si>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</si>
  <si>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</si>
  <si>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</si>
  <si>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</si>
  <si>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</si>
  <si>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</si>
  <si>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</si>
  <si>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</si>
  <si>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</si>
  <si>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</si>
  <si>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</si>
  <si>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</si>
  <si>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</si>
  <si>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</si>
  <si>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</si>
  <si>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</si>
  <si>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</si>
  <si>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</si>
  <si>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</si>
  <si>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</si>
  <si>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</si>
  <si>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</si>
  <si>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</si>
  <si>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</si>
  <si>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</si>
  <si>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</si>
  <si>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</si>
  <si>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</si>
  <si>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</si>
  <si>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</si>
  <si>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</si>
  <si>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</si>
  <si>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</si>
  <si>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</si>
  <si>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</si>
  <si>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</si>
  <si>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</si>
  <si>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</si>
  <si>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</si>
  <si>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</si>
  <si>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</si>
  <si>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</si>
  <si>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</si>
  <si>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</si>
  <si>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</si>
  <si>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</si>
  <si>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</si>
  <si>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</si>
  <si>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</si>
  <si>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</si>
  <si>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</si>
  <si>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</si>
  <si>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</si>
  <si>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</si>
  <si>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</si>
  <si>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</si>
  <si>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</si>
  <si>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</si>
  <si>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</si>
  <si>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</si>
  <si>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</si>
  <si>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</si>
  <si>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</si>
  <si>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</si>
  <si>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</si>
  <si>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</si>
  <si>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</si>
  <si>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</si>
  <si>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</si>
  <si>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</si>
  <si>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</si>
  <si>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</si>
  <si>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</si>
  <si>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</si>
  <si>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</si>
  <si>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</si>
  <si>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</si>
  <si>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</si>
  <si>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</si>
  <si>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</si>
  <si>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</si>
  <si>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</si>
  <si>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</si>
  <si>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</si>
  <si>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</si>
  <si>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</si>
  <si>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</si>
  <si>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</si>
  <si>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</si>
  <si>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</si>
  <si>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</si>
  <si>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</si>
  <si>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</si>
  <si>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</si>
  <si>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</si>
  <si>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</si>
  <si>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</si>
  <si>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</si>
  <si>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</si>
  <si>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</si>
  <si>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</si>
  <si>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</si>
  <si>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</si>
  <si>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</si>
  <si>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</si>
  <si>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</si>
  <si>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</si>
  <si>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</si>
  <si>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</si>
  <si>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</si>
  <si>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</si>
  <si>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</si>
  <si>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</si>
  <si>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</si>
  <si>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</si>
  <si>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</si>
  <si>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</si>
  <si>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</si>
  <si>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</si>
  <si>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</si>
  <si>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</si>
  <si>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</si>
  <si>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</si>
  <si>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</si>
  <si>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</si>
  <si>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</si>
  <si>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</si>
  <si>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</si>
  <si>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</si>
  <si>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</si>
  <si>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</si>
  <si>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</si>
  <si>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</si>
  <si>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</si>
  <si>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</si>
  <si>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</si>
  <si>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</si>
  <si>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</si>
  <si>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</si>
  <si>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</si>
  <si>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</si>
  <si>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</si>
  <si>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</si>
  <si>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</si>
  <si>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</si>
  <si>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</si>
  <si>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</si>
  <si>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</si>
  <si>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</si>
  <si>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</si>
  <si>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</si>
  <si>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</si>
  <si>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</si>
  <si>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</si>
  <si>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</si>
  <si>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</si>
  <si>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</si>
  <si>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</si>
  <si>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</si>
  <si>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</si>
  <si>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</si>
  <si>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</si>
  <si>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</si>
  <si>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</si>
  <si>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</si>
  <si>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</si>
  <si>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</si>
  <si>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</si>
  <si>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</si>
  <si>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</si>
  <si>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</si>
  <si>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</si>
  <si>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</si>
  <si>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</si>
  <si>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</si>
  <si>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</si>
  <si>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</si>
  <si>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</si>
  <si>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</si>
  <si>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</si>
  <si>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</si>
  <si>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</si>
  <si>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</si>
  <si>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</si>
  <si>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</si>
  <si>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</si>
  <si>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</si>
  <si>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</si>
  <si>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</si>
  <si>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</si>
  <si>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</si>
  <si>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</si>
  <si>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</si>
  <si>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</si>
  <si>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</si>
  <si>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</si>
  <si>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</si>
  <si>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</si>
  <si>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</si>
  <si>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</si>
  <si>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</si>
  <si>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</si>
  <si>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</si>
  <si>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</si>
  <si>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</si>
  <si>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</si>
  <si>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</si>
  <si>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</si>
  <si>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</si>
  <si>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</si>
  <si>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</si>
  <si>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</si>
  <si>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</si>
  <si>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</si>
  <si>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</si>
  <si>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</si>
  <si>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</si>
  <si>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</si>
  <si>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</si>
  <si>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</si>
  <si>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</si>
  <si>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</si>
  <si>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</si>
  <si>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</si>
  <si>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</si>
  <si>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</si>
  <si>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</si>
  <si>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</si>
  <si>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</si>
  <si>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</si>
  <si>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</si>
  <si>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</si>
  <si>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</si>
  <si>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</si>
  <si>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</si>
  <si>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</si>
  <si>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</si>
  <si>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</si>
  <si>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</si>
  <si>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</si>
  <si>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</si>
  <si>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</si>
  <si>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</si>
  <si>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</si>
  <si>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</si>
  <si>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</si>
  <si>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</si>
  <si>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</si>
  <si>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</si>
  <si>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</si>
  <si>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</si>
  <si>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</si>
  <si>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</si>
  <si>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</si>
  <si>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</si>
  <si>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</si>
  <si>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</si>
  <si>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</si>
  <si>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</si>
  <si>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</si>
  <si>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</si>
  <si>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</si>
  <si>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</si>
  <si>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</si>
  <si>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</si>
  <si>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</si>
  <si>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</si>
  <si>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</si>
  <si>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</si>
  <si>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</si>
  <si>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</si>
  <si>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</si>
  <si>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</si>
  <si>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</si>
  <si>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</si>
  <si>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</si>
  <si>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</si>
  <si>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</si>
  <si>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</si>
  <si>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</si>
  <si>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</si>
  <si>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</si>
  <si>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</si>
  <si>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</si>
  <si>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</si>
  <si>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</si>
  <si>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</si>
  <si>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</si>
  <si>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</si>
  <si>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</si>
  <si>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</si>
  <si>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</si>
  <si>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</si>
  <si>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</si>
  <si>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</si>
  <si>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</si>
  <si>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</si>
  <si>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</si>
  <si>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</si>
  <si>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</si>
  <si>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</si>
  <si>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</si>
  <si>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</si>
  <si>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</si>
  <si>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</si>
  <si>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</si>
  <si>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</si>
  <si>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</si>
  <si>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</si>
  <si>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</si>
  <si>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</si>
  <si>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</si>
  <si>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</si>
  <si>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</si>
  <si>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</si>
  <si>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</si>
  <si>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</si>
  <si>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</si>
  <si>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</si>
  <si>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</si>
  <si>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</si>
  <si>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</si>
  <si>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</si>
  <si>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</si>
  <si>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</si>
  <si>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</si>
  <si>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</si>
  <si>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</si>
  <si>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</si>
  <si>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</si>
  <si>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</si>
  <si>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</si>
  <si>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</si>
  <si>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</si>
  <si>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</si>
  <si>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</si>
  <si>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</si>
  <si>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</si>
  <si>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</si>
  <si>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</si>
  <si>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</si>
  <si>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</si>
  <si>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</si>
  <si>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</si>
  <si>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</si>
  <si>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</si>
  <si>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</si>
  <si>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</si>
  <si>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</si>
  <si>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</si>
  <si>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</si>
  <si>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</si>
  <si>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</si>
  <si>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</si>
  <si>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</si>
  <si>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</si>
  <si>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</si>
  <si>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</si>
  <si>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</si>
  <si>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</si>
  <si>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</si>
  <si>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</si>
  <si>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</si>
  <si>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</si>
  <si>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</si>
  <si>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</si>
  <si>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</si>
  <si>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</si>
  <si>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</si>
  <si>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</si>
  <si>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</si>
  <si>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</si>
  <si>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</si>
  <si>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</si>
  <si>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</si>
  <si>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</si>
  <si>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</si>
  <si>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</si>
  <si>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</si>
  <si>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</si>
  <si>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</si>
  <si>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</si>
  <si>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</si>
  <si>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</si>
  <si>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</si>
  <si>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</si>
  <si>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</si>
  <si>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</si>
  <si>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THỐNG KÊ CHUẨN CHUYÊN MÔN NGHIỆP VỤ CỦA NHÀ GIÁO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</si>
  <si>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</si>
  <si>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</si>
  <si>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</si>
  <si>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</si>
  <si>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</si>
  <si>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</si>
  <si>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</si>
  <si>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</si>
  <si>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</si>
  <si>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</si>
  <si>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</si>
  <si>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</si>
  <si>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</si>
  <si>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</si>
  <si>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</si>
  <si>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</si>
  <si>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</si>
  <si>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</si>
  <si>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</si>
  <si>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</si>
  <si>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</si>
  <si>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</si>
  <si>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</si>
  <si>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</si>
  <si>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</si>
  <si>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</si>
  <si>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</si>
  <si>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</si>
  <si>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</si>
  <si>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</si>
  <si>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</si>
  <si>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</si>
  <si>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</si>
  <si>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</si>
  <si>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</si>
  <si>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</si>
  <si>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</si>
  <si>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</si>
  <si>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</si>
  <si>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</si>
  <si>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</si>
  <si>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</si>
  <si>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</si>
  <si>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Chưa nhập trong PM</t>
  </si>
  <si>
    <t>15/01/2000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</si>
  <si>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</si>
  <si>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</si>
  <si>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</si>
  <si>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</si>
  <si>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</si>
  <si>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</si>
  <si>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</si>
  <si>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</si>
  <si>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</si>
  <si>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</si>
  <si>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</si>
  <si>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</si>
  <si>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</si>
  <si>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</si>
  <si>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</si>
  <si>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</si>
  <si>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</si>
  <si>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</si>
  <si>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</si>
  <si>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</si>
  <si>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</si>
  <si>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20/03/1998</t>
  </si>
  <si>
    <t>24/03/2003</t>
  </si>
  <si>
    <t>05/11/2009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</si>
  <si>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</si>
  <si>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</si>
  <si>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</si>
  <si>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</si>
  <si>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</si>
  <si>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</si>
  <si>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</si>
  <si>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</si>
  <si>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</si>
  <si>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</si>
  <si>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</si>
  <si>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</si>
  <si>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</si>
  <si>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</si>
  <si>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</si>
  <si>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</si>
  <si>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</si>
  <si>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</si>
  <si>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</si>
  <si>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</si>
  <si>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</si>
  <si>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</si>
  <si>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</si>
  <si>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</si>
  <si>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</si>
  <si>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</si>
  <si>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</si>
  <si>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</si>
  <si>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</si>
  <si>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</si>
  <si>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</si>
  <si>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</si>
  <si>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</si>
  <si>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</si>
  <si>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</si>
  <si>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</si>
  <si>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</si>
  <si>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</si>
  <si>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</si>
  <si>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</si>
  <si>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18/03/2016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</si>
  <si>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</si>
  <si>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</si>
  <si>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</si>
  <si>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</si>
  <si>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</si>
  <si>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</si>
  <si>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</si>
  <si>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</si>
  <si>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</si>
  <si>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</si>
  <si>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</si>
  <si>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</si>
  <si>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</si>
  <si>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</si>
  <si>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</si>
  <si>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</si>
  <si>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</si>
  <si>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</si>
  <si>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</si>
  <si>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</si>
  <si>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</si>
  <si>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</si>
  <si>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</si>
  <si>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</si>
  <si>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</si>
  <si>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</si>
  <si>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</si>
  <si>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</si>
  <si>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</si>
  <si>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</si>
  <si>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</si>
  <si>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</si>
  <si>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</si>
  <si>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</si>
  <si>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</si>
  <si>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</si>
  <si>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20191009223111433.pdf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</si>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</sst>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dd/yyyy;@"/>
    <numFmt numFmtId="165" formatCode="00.000"/>
    <numFmt numFmtId="166" formatCode="0.00;\-0.00;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</cellStyleXfs>
  <cellXfs count="134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4" borderId="10" xfId="0" quotePrefix="1" applyFont="1" applyFill="1" applyBorder="1" applyAlignment="1">
      <alignment horizontal="center" vertical="center" wrapText="1"/>
    </xf>
    <xf numFmtId="0" fontId="27" fillId="35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26" fillId="33" borderId="10" xfId="82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0" fontId="26" fillId="33" borderId="0" xfId="82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0" borderId="0" xfId="81" applyFont="1" applyBorder="1" applyAlignment="1">
      <alignment horizontal="center" vertical="center" wrapText="1"/>
    </xf>
    <xf numFmtId="0" fontId="26" fillId="0" borderId="10" xfId="82" applyBorder="1"/>
    <xf numFmtId="49" fontId="28" fillId="34" borderId="10" xfId="0" applyNumberFormat="1" applyFont="1" applyFill="1" applyBorder="1" applyAlignment="1">
      <alignment horizontal="center" vertical="center" wrapText="1"/>
    </xf>
    <xf numFmtId="0" fontId="31" fillId="34" borderId="10" xfId="0" applyFont="1" applyFill="1" applyBorder="1" applyAlignment="1">
      <alignment horizontal="center" vertic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wrapText="1"/>
    </xf>
    <xf numFmtId="0" fontId="28" fillId="34" borderId="10" xfId="0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horizontal="center" wrapText="1"/>
    </xf>
    <xf numFmtId="49" fontId="29" fillId="34" borderId="10" xfId="0" applyNumberFormat="1" applyFont="1" applyFill="1" applyBorder="1" applyAlignment="1">
      <alignment horizontal="center" vertical="center" wrapText="1"/>
    </xf>
  </cellXfs>
  <cellStyles count="83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DONG%20LUC\NGUYEN%20THANH%20DUC.pdf" TargetMode="External"/><Relationship Id="rId18" Type="http://schemas.openxmlformats.org/officeDocument/2006/relationships/hyperlink" Target="DIEN%20DIEN%20TU\TA%20MINH%20CUONG.pdf" TargetMode="External"/><Relationship Id="rId26" Type="http://schemas.openxmlformats.org/officeDocument/2006/relationships/hyperlink" Target="DIEN%20DIEN%20TU\MANH%20LE%20HOAN.pdf" TargetMode="External"/><Relationship Id="rId39" Type="http://schemas.openxmlformats.org/officeDocument/2006/relationships/hyperlink" Target="DIEN%20DIEN%20TU\TANG%20CAM%20HUE.pdf" TargetMode="External"/><Relationship Id="rId21" Type="http://schemas.openxmlformats.org/officeDocument/2006/relationships/hyperlink" Target="DIEN%20DIEN%20TU\VO%20CUONG%201.pdf" TargetMode="External"/><Relationship Id="rId34" Type="http://schemas.openxmlformats.org/officeDocument/2006/relationships/hyperlink" Target="DIEN%20DIEN%20TU\NGUYEN%20THI%20TO%20NGA.pdf" TargetMode="External"/><Relationship Id="rId42" Type="http://schemas.openxmlformats.org/officeDocument/2006/relationships/hyperlink" Target="DIEN%20DIEN%20TU\TRAN%20HIEU%20TRINH%201.pdf" TargetMode="External"/><Relationship Id="rId47" Type="http://schemas.openxmlformats.org/officeDocument/2006/relationships/hyperlink" Target="KHOA%20CO%20KHI\CHUNG%20TRAN%20THE%20VINH.pdf" TargetMode="External"/><Relationship Id="rId50" Type="http://schemas.openxmlformats.org/officeDocument/2006/relationships/hyperlink" Target="KHOA%20CO%20KHI\VU%20DUC%20PHAP.pdf" TargetMode="External"/><Relationship Id="rId55" Type="http://schemas.openxmlformats.org/officeDocument/2006/relationships/hyperlink" Target="KHOA%20CO%20KHI\HA%20PHUOC%20TUAN.pdf" TargetMode="External"/><Relationship Id="rId7" Type="http://schemas.openxmlformats.org/officeDocument/2006/relationships/hyperlink" Target="DONG%20LUC\HO%20VAN%20HOA.pdf" TargetMode="External"/><Relationship Id="rId2" Type="http://schemas.openxmlformats.org/officeDocument/2006/relationships/hyperlink" Target="DONG%20LUC\NGUYEN%20ANH%20TUAN.pdf" TargetMode="External"/><Relationship Id="rId16" Type="http://schemas.openxmlformats.org/officeDocument/2006/relationships/hyperlink" Target="DONG%20LUC\TRAN%20MINH%20TUAN.pdf" TargetMode="External"/><Relationship Id="rId20" Type="http://schemas.openxmlformats.org/officeDocument/2006/relationships/hyperlink" Target="DIEN%20DIEN%20TU\VO%20CUONG.pdf" TargetMode="External"/><Relationship Id="rId29" Type="http://schemas.openxmlformats.org/officeDocument/2006/relationships/hyperlink" Target="DIEN%20DIEN%20TU\NGUYEN%20ANH%20TANG.pdf" TargetMode="External"/><Relationship Id="rId41" Type="http://schemas.openxmlformats.org/officeDocument/2006/relationships/hyperlink" Target="DIEN%20DIEN%20TU\TRAN%20HIEU%20TRINH.pdf" TargetMode="External"/><Relationship Id="rId54" Type="http://schemas.openxmlformats.org/officeDocument/2006/relationships/hyperlink" Target="KHOA%20CO%20KHI\DUONG%20THI%20HONG.pdf" TargetMode="External"/><Relationship Id="rId62" Type="http://schemas.openxmlformats.org/officeDocument/2006/relationships/comments" Target="../comments6.xml"/><Relationship Id="rId1" Type="http://schemas.openxmlformats.org/officeDocument/2006/relationships/hyperlink" Target="20191009223111433.pdf" TargetMode="External"/><Relationship Id="rId6" Type="http://schemas.openxmlformats.org/officeDocument/2006/relationships/hyperlink" Target="DONG%20LUC\TRIEU%20PHU%20NGUYEN.pdf" TargetMode="External"/><Relationship Id="rId11" Type="http://schemas.openxmlformats.org/officeDocument/2006/relationships/hyperlink" Target="DONG%20LUC\NGUYEN%20MINH%20THAI.pdf" TargetMode="External"/><Relationship Id="rId24" Type="http://schemas.openxmlformats.org/officeDocument/2006/relationships/hyperlink" Target="DIEN%20DIEN%20TU\DO%20HUYNH%20THANH%20PHONG.pdf" TargetMode="External"/><Relationship Id="rId32" Type="http://schemas.openxmlformats.org/officeDocument/2006/relationships/hyperlink" Target="DIEN%20DIEN%20TU\NGUYEN%20MINH%20DUC%20CUONG.pdf" TargetMode="External"/><Relationship Id="rId37" Type="http://schemas.openxmlformats.org/officeDocument/2006/relationships/hyperlink" Target="DIEN%20DIEN%20TU\NGUYEN%20TRAN%20THANH%20NHAN.pdf" TargetMode="External"/><Relationship Id="rId40" Type="http://schemas.openxmlformats.org/officeDocument/2006/relationships/hyperlink" Target="DIEN%20DIEN%20TU\TRAN%20CONG%20TIEN.pdf" TargetMode="External"/><Relationship Id="rId45" Type="http://schemas.openxmlformats.org/officeDocument/2006/relationships/hyperlink" Target="DIEN%20DIEN%20TU\VU%20HANH%20CHIEU.pdf" TargetMode="External"/><Relationship Id="rId53" Type="http://schemas.openxmlformats.org/officeDocument/2006/relationships/hyperlink" Target="KHOA%20CO%20KHI\DUONG%20MINH%20CHUNG.pdf" TargetMode="External"/><Relationship Id="rId58" Type="http://schemas.openxmlformats.org/officeDocument/2006/relationships/hyperlink" Target="KHOA%20CO%20KHI\NGUYEN%20NGOC%20QUYNH.pdf" TargetMode="External"/><Relationship Id="rId5" Type="http://schemas.openxmlformats.org/officeDocument/2006/relationships/hyperlink" Target="DONG%20LUC\NGUYEN%20HUU%20MANH.pdf" TargetMode="External"/><Relationship Id="rId15" Type="http://schemas.openxmlformats.org/officeDocument/2006/relationships/hyperlink" Target="DONG%20LUC\PHAN%20ANH%20TUAN%20KIET.pdf" TargetMode="External"/><Relationship Id="rId23" Type="http://schemas.openxmlformats.org/officeDocument/2006/relationships/hyperlink" Target="DIEN%20DIEN%20TU\DANG%20DUC%20MINH.pdf" TargetMode="External"/><Relationship Id="rId28" Type="http://schemas.openxmlformats.org/officeDocument/2006/relationships/hyperlink" Target="DIEN%20DIEN%20TU\NGO%20PHONG%20CUONG.pdf" TargetMode="External"/><Relationship Id="rId36" Type="http://schemas.openxmlformats.org/officeDocument/2006/relationships/hyperlink" Target="DIEN%20DIEN%20TU\NGUYEN%20THUY%20LINH.pdf" TargetMode="External"/><Relationship Id="rId49" Type="http://schemas.openxmlformats.org/officeDocument/2006/relationships/hyperlink" Target="KHOA%20CO%20KHI\BUI%20ANH%20TUAN.pdf" TargetMode="External"/><Relationship Id="rId57" Type="http://schemas.openxmlformats.org/officeDocument/2006/relationships/hyperlink" Target="KHOA%20CO%20KHI\NGUYEN%20DUY%20HAI.pdf" TargetMode="External"/><Relationship Id="rId61" Type="http://schemas.openxmlformats.org/officeDocument/2006/relationships/vmlDrawing" Target="../drawings/vmlDrawing6.vml"/><Relationship Id="rId10" Type="http://schemas.openxmlformats.org/officeDocument/2006/relationships/hyperlink" Target="DONG%20LUC\KIEU%20TRUNG%20TIN.pdf" TargetMode="External"/><Relationship Id="rId19" Type="http://schemas.openxmlformats.org/officeDocument/2006/relationships/hyperlink" Target="DIEN%20DIEN%20TU\HUYNH%20NGOC%20MAI.pdf" TargetMode="External"/><Relationship Id="rId31" Type="http://schemas.openxmlformats.org/officeDocument/2006/relationships/hyperlink" Target="DIEN%20DIEN%20TU\NGUYEN%20MINH%20DUC%20B.pdf" TargetMode="External"/><Relationship Id="rId44" Type="http://schemas.openxmlformats.org/officeDocument/2006/relationships/hyperlink" Target="DIEN%20DIEN%20TU\TRAN%20TRUNG%20HIEU.pdf" TargetMode="External"/><Relationship Id="rId52" Type="http://schemas.openxmlformats.org/officeDocument/2006/relationships/hyperlink" Target="KHOA%20CO%20KHI\DO%20THI%20PHUONG%20KHANH.pdf" TargetMode="External"/><Relationship Id="rId60" Type="http://schemas.openxmlformats.org/officeDocument/2006/relationships/printerSettings" Target="../printerSettings/printerSettings6.bin"/><Relationship Id="rId4" Type="http://schemas.openxmlformats.org/officeDocument/2006/relationships/hyperlink" Target="DONG%20LUC\HA%20QUOC%20BAO.pdf" TargetMode="External"/><Relationship Id="rId9" Type="http://schemas.openxmlformats.org/officeDocument/2006/relationships/hyperlink" Target="DONG%20LUC\HOANG%20PHUC%20BAO.pdf" TargetMode="External"/><Relationship Id="rId14" Type="http://schemas.openxmlformats.org/officeDocument/2006/relationships/hyperlink" Target="DONG%20LUC\NGUYEN%20THANH%20HUNG.pdf" TargetMode="External"/><Relationship Id="rId22" Type="http://schemas.openxmlformats.org/officeDocument/2006/relationships/hyperlink" Target="DIEN%20DIEN%20TU\CAO%20VAN%20TUAN.pdf" TargetMode="External"/><Relationship Id="rId27" Type="http://schemas.openxmlformats.org/officeDocument/2006/relationships/hyperlink" Target="DIEN%20DIEN%20TU\NGO%20HOANG%20ANH.pdf" TargetMode="External"/><Relationship Id="rId30" Type="http://schemas.openxmlformats.org/officeDocument/2006/relationships/hyperlink" Target="DIEN%20DIEN%20TU\NGUYEN%20MINH%20DUC%20A.pdf" TargetMode="External"/><Relationship Id="rId35" Type="http://schemas.openxmlformats.org/officeDocument/2006/relationships/hyperlink" Target="DIEN%20DIEN%20TU\NGUYEN%20THI%20TO%20NGA%201.pdf" TargetMode="External"/><Relationship Id="rId43" Type="http://schemas.openxmlformats.org/officeDocument/2006/relationships/hyperlink" Target="DIEN%20DIEN%20TU\TRAN%20NGUYEN%20BAO%20TRAN.pdf" TargetMode="External"/><Relationship Id="rId48" Type="http://schemas.openxmlformats.org/officeDocument/2006/relationships/hyperlink" Target="KHOA%20CO%20KHI\TRAN%20DINH%20KHAI.pdf" TargetMode="External"/><Relationship Id="rId56" Type="http://schemas.openxmlformats.org/officeDocument/2006/relationships/hyperlink" Target="KHOA%20CO%20KHI\LU%20THI%20YEN%20VU.pdf" TargetMode="External"/><Relationship Id="rId8" Type="http://schemas.openxmlformats.org/officeDocument/2006/relationships/hyperlink" Target="DONG%20LUC\DANG%20THAI%20SON.pdf" TargetMode="External"/><Relationship Id="rId51" Type="http://schemas.openxmlformats.org/officeDocument/2006/relationships/hyperlink" Target="KHOA%20CO%20KHI\VU%20QUANG%20KHAI.pdf" TargetMode="External"/><Relationship Id="rId3" Type="http://schemas.openxmlformats.org/officeDocument/2006/relationships/hyperlink" Target="DONG%20LUC\VO%20DAC%20THINH.pdf" TargetMode="External"/><Relationship Id="rId12" Type="http://schemas.openxmlformats.org/officeDocument/2006/relationships/hyperlink" Target="DONG%20LUC\NGUYEN%20THAI%20BINH.pdf" TargetMode="External"/><Relationship Id="rId17" Type="http://schemas.openxmlformats.org/officeDocument/2006/relationships/hyperlink" Target="DONG%20LUC\TRAN%20QUOC%20DUY.pdf" TargetMode="External"/><Relationship Id="rId25" Type="http://schemas.openxmlformats.org/officeDocument/2006/relationships/hyperlink" Target="DIEN%20DIEN%20TU\LE%20TIEN%20DAT.pdf" TargetMode="External"/><Relationship Id="rId33" Type="http://schemas.openxmlformats.org/officeDocument/2006/relationships/hyperlink" Target="DIEN%20DIEN%20TU\NGUYEN%20THI%20NGOC%20HIEN.pdf" TargetMode="External"/><Relationship Id="rId38" Type="http://schemas.openxmlformats.org/officeDocument/2006/relationships/hyperlink" Target="DIEN%20DIEN%20TU\NGUYEN%20VAN%20YEN.pdf" TargetMode="External"/><Relationship Id="rId46" Type="http://schemas.openxmlformats.org/officeDocument/2006/relationships/hyperlink" Target="DIEN%20DIEN%20TU\TRAN%20GIANG%20NAM.pdf" TargetMode="External"/><Relationship Id="rId59" Type="http://schemas.openxmlformats.org/officeDocument/2006/relationships/hyperlink" Target="DIEN%20DIEN%20TU\QUACH%20MINH%20THU.pdf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1" topLeftCell="A28" activePane="bottomLeft" state="frozen"/>
      <selection activeCell="BN1" sqref="BN1"/>
      <selection pane="bottomLeft" activeCell="CY31" sqref="CY31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140625" style="2" customWidth="1"/>
    <col min="13" max="13" width="13.5703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2.42578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7" width="11.28515625" style="2" hidden="1" customWidth="1"/>
    <col min="68" max="68" width="11.42578125" style="2" hidden="1" customWidth="1"/>
    <col min="69" max="69" width="11.2851562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2.28515625" style="2" hidden="1" customWidth="1"/>
    <col min="101" max="101" width="8.85546875" style="2" hidden="1" customWidth="1"/>
    <col min="102" max="102" width="13" style="2" customWidth="1"/>
    <col min="103" max="103" width="21.5703125" style="2" customWidth="1"/>
    <col min="104" max="16384" width="8.85546875" style="2"/>
  </cols>
  <sheetData>
    <row r="1" spans="1:103" s="58" customFormat="1" ht="59.45" customHeight="1" x14ac:dyDescent="0.3">
      <c r="A1" s="119" t="s">
        <v>3972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57"/>
      <c r="Q1" s="57"/>
      <c r="AI1" s="122" t="s">
        <v>3973</v>
      </c>
      <c r="AJ1" s="122"/>
      <c r="AK1" s="122"/>
      <c r="AL1" s="122"/>
      <c r="AM1" s="122"/>
      <c r="AN1" s="122"/>
      <c r="AO1" s="122"/>
      <c r="AP1" s="122"/>
      <c r="AQ1" s="122"/>
      <c r="AR1" s="122"/>
      <c r="AS1" s="122"/>
      <c r="AT1" s="122"/>
      <c r="AU1" s="122"/>
      <c r="AV1" s="122"/>
      <c r="AW1" s="122"/>
      <c r="AX1" s="122"/>
      <c r="AY1" s="122"/>
      <c r="AZ1" s="122"/>
      <c r="BA1" s="122"/>
      <c r="BB1" s="122"/>
      <c r="BC1" s="122"/>
      <c r="BD1" s="122"/>
      <c r="BE1" s="122"/>
      <c r="BF1" s="122"/>
      <c r="BG1" s="122"/>
      <c r="BH1" s="122"/>
      <c r="BI1" s="122"/>
      <c r="BJ1" s="122"/>
      <c r="BK1" s="122"/>
      <c r="BL1" s="122"/>
      <c r="BM1" s="122"/>
      <c r="BN1" s="122"/>
      <c r="BO1" s="122"/>
      <c r="BP1" s="122"/>
      <c r="BQ1" s="122"/>
      <c r="BR1" s="122"/>
      <c r="BS1" s="122"/>
      <c r="BT1" s="122"/>
      <c r="BU1" s="122"/>
      <c r="BV1" s="122"/>
      <c r="BW1" s="122"/>
      <c r="BX1" s="122"/>
      <c r="BY1" s="122"/>
      <c r="BZ1" s="122"/>
      <c r="CA1" s="122"/>
      <c r="CB1" s="122"/>
      <c r="CC1" s="122"/>
      <c r="CD1" s="122"/>
      <c r="CE1" s="122"/>
      <c r="CF1" s="122"/>
      <c r="CG1" s="122"/>
      <c r="CH1" s="122"/>
      <c r="CI1" s="122"/>
      <c r="CJ1" s="122"/>
      <c r="CK1" s="122"/>
      <c r="CL1" s="122"/>
      <c r="CM1" s="122"/>
      <c r="CN1" s="122"/>
      <c r="CO1" s="122"/>
      <c r="CP1" s="122"/>
      <c r="CQ1" s="122"/>
      <c r="CR1" s="122"/>
      <c r="CS1" s="122"/>
      <c r="CT1" s="122"/>
      <c r="CU1" s="122"/>
      <c r="CV1" s="122"/>
      <c r="CW1" s="122"/>
      <c r="CX1" s="122"/>
      <c r="CY1" s="122"/>
    </row>
    <row r="2" spans="1:103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" customHeight="1" x14ac:dyDescent="0.3">
      <c r="A3" s="120" t="s">
        <v>3988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0"/>
      <c r="AO3" s="120"/>
      <c r="AP3" s="120"/>
      <c r="AQ3" s="120"/>
      <c r="AR3" s="120"/>
      <c r="AS3" s="120"/>
      <c r="AT3" s="120"/>
      <c r="AU3" s="120"/>
      <c r="AV3" s="120"/>
      <c r="AW3" s="120"/>
      <c r="AX3" s="120"/>
      <c r="AY3" s="120"/>
      <c r="AZ3" s="120"/>
      <c r="BA3" s="120"/>
      <c r="BB3" s="120"/>
      <c r="BC3" s="120"/>
      <c r="BD3" s="120"/>
      <c r="BE3" s="120"/>
      <c r="BF3" s="120"/>
      <c r="BG3" s="120"/>
      <c r="BH3" s="120"/>
      <c r="BI3" s="120"/>
      <c r="BJ3" s="120"/>
      <c r="BK3" s="120"/>
      <c r="BL3" s="120"/>
      <c r="BM3" s="120"/>
      <c r="BN3" s="120"/>
      <c r="BO3" s="120"/>
      <c r="BP3" s="120"/>
      <c r="BQ3" s="120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63" x14ac:dyDescent="0.25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69" t="s">
        <v>3936</v>
      </c>
      <c r="AV5" s="1" t="s">
        <v>3837</v>
      </c>
      <c r="AW5" s="1" t="s">
        <v>3838</v>
      </c>
      <c r="AX5" s="48" t="s">
        <v>13</v>
      </c>
      <c r="AY5" s="48" t="s">
        <v>2923</v>
      </c>
      <c r="AZ5" s="1" t="s">
        <v>2924</v>
      </c>
      <c r="BA5" s="1" t="s">
        <v>2925</v>
      </c>
      <c r="BB5" s="48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48" t="s">
        <v>3937</v>
      </c>
      <c r="BN5" s="48" t="s">
        <v>17</v>
      </c>
      <c r="BO5" s="48" t="s">
        <v>3286</v>
      </c>
      <c r="BP5" s="1" t="s">
        <v>2927</v>
      </c>
      <c r="BQ5" s="48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  <c r="CX5" s="48" t="s">
        <v>3987</v>
      </c>
      <c r="CY5" s="48" t="s">
        <v>2954</v>
      </c>
    </row>
    <row r="6" spans="1:103" x14ac:dyDescent="0.25">
      <c r="A6" s="75" t="s">
        <v>1028</v>
      </c>
      <c r="B6" s="76" t="s">
        <v>1029</v>
      </c>
      <c r="C6" s="1"/>
      <c r="D6" s="1"/>
      <c r="E6" s="48"/>
      <c r="F6" s="48"/>
      <c r="G6" s="48"/>
      <c r="H6" s="1"/>
      <c r="I6" s="1"/>
      <c r="J6" s="1"/>
      <c r="K6" s="48"/>
      <c r="L6" s="76" t="s">
        <v>1030</v>
      </c>
      <c r="M6" s="76" t="s">
        <v>1031</v>
      </c>
      <c r="N6" s="1"/>
      <c r="O6" s="48"/>
      <c r="P6" s="48"/>
      <c r="Q6" s="48"/>
      <c r="R6" s="1"/>
      <c r="S6" s="1"/>
      <c r="T6" s="1"/>
      <c r="U6" s="48"/>
      <c r="V6" s="48"/>
      <c r="W6" s="1"/>
      <c r="X6" s="48"/>
      <c r="Y6" s="48"/>
      <c r="Z6" s="48"/>
      <c r="AA6" s="48"/>
      <c r="AB6" s="48"/>
      <c r="AC6" s="48"/>
      <c r="AD6" s="48"/>
      <c r="AE6" s="48"/>
      <c r="AF6" s="1"/>
      <c r="AG6" s="48"/>
      <c r="AH6" s="48"/>
      <c r="AI6" s="48"/>
      <c r="AJ6" s="1"/>
      <c r="AK6" s="48"/>
      <c r="AL6" s="1"/>
      <c r="AM6" s="1"/>
      <c r="AN6" s="1"/>
      <c r="AO6" s="48"/>
      <c r="AP6" s="48"/>
      <c r="AQ6" s="48"/>
      <c r="AR6" s="1"/>
      <c r="AS6" s="1"/>
      <c r="AT6" s="1"/>
      <c r="AU6" s="77" t="s">
        <v>1032</v>
      </c>
      <c r="AV6" s="1"/>
      <c r="AW6" s="1"/>
      <c r="AX6" s="76" t="s">
        <v>1033</v>
      </c>
      <c r="AY6" s="48"/>
      <c r="AZ6" s="1"/>
      <c r="BA6" s="1"/>
      <c r="BB6" s="48"/>
      <c r="BC6" s="48"/>
      <c r="BD6" s="42"/>
      <c r="BE6" s="48"/>
      <c r="BF6" s="48"/>
      <c r="BG6" s="48"/>
      <c r="BH6" s="48"/>
      <c r="BI6" s="48"/>
      <c r="BJ6" s="48"/>
      <c r="BK6" s="48"/>
      <c r="BL6" s="48"/>
      <c r="BM6" s="48"/>
      <c r="BN6" s="48"/>
      <c r="BO6" s="48"/>
      <c r="BP6" s="1"/>
      <c r="BQ6" s="76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9"/>
      <c r="CW6" s="50"/>
      <c r="CX6" s="76" t="s">
        <v>1035</v>
      </c>
      <c r="CY6" s="76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4003</v>
      </c>
      <c r="CY7" s="10"/>
    </row>
    <row r="8" spans="1:103" ht="63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4004</v>
      </c>
      <c r="CW8" s="55"/>
      <c r="CX8" s="4" t="s">
        <v>4005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4006</v>
      </c>
      <c r="CY9" s="4"/>
    </row>
    <row r="10" spans="1:103" ht="63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4" t="s">
        <v>4007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4007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3894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4008</v>
      </c>
      <c r="CW12" s="55"/>
      <c r="CX12" s="125" t="s">
        <v>4009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4010</v>
      </c>
      <c r="CY13" s="4"/>
    </row>
    <row r="14" spans="1:103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4011</v>
      </c>
      <c r="CY14" s="4"/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4012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4013</v>
      </c>
      <c r="CY16" s="4"/>
    </row>
    <row r="17" spans="1:103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4014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4007</v>
      </c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4015</v>
      </c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4007</v>
      </c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4016</v>
      </c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4017</v>
      </c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4018</v>
      </c>
      <c r="CY23" s="4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4019</v>
      </c>
      <c r="CY24" s="4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4020</v>
      </c>
      <c r="CY26" s="4"/>
    </row>
    <row r="27" spans="1:103" ht="63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4021</v>
      </c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4022</v>
      </c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4023</v>
      </c>
      <c r="CY29" s="4"/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4186</v>
      </c>
      <c r="CY30" s="12"/>
    </row>
    <row r="31" spans="1:103" ht="63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4" t="s">
        <v>4090</v>
      </c>
      <c r="CY31" s="4"/>
    </row>
    <row r="32" spans="1:103" ht="63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4005</v>
      </c>
      <c r="CY32" s="4"/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4033</v>
      </c>
      <c r="CY33" s="45"/>
    </row>
    <row r="34" spans="1:103" ht="47.25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4025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4091</v>
      </c>
      <c r="CY35" s="4"/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4026</v>
      </c>
      <c r="CY36" s="4"/>
    </row>
    <row r="37" spans="1:103" ht="63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4023</v>
      </c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4027</v>
      </c>
      <c r="CY38" s="10"/>
    </row>
    <row r="39" spans="1:103" ht="63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4033</v>
      </c>
      <c r="CY39" s="45"/>
    </row>
    <row r="40" spans="1:103" ht="47.25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4028</v>
      </c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4033</v>
      </c>
      <c r="CY41" s="4"/>
    </row>
    <row r="42" spans="1:103" ht="47.25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4005</v>
      </c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4029</v>
      </c>
      <c r="CY43" s="4"/>
    </row>
    <row r="44" spans="1:103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4090</v>
      </c>
      <c r="CY44" s="4"/>
    </row>
    <row r="45" spans="1:103" ht="63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4005</v>
      </c>
      <c r="CY45" s="4"/>
    </row>
    <row r="46" spans="1:103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4030</v>
      </c>
      <c r="CY46" s="4"/>
    </row>
    <row r="47" spans="1:10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4031</v>
      </c>
      <c r="CY47" s="4"/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4032</v>
      </c>
      <c r="CY48" s="4"/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4033</v>
      </c>
      <c r="CY49" s="45"/>
    </row>
    <row r="50" spans="1:103" ht="63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4034</v>
      </c>
      <c r="CY50" s="4"/>
    </row>
    <row r="51" spans="1:103" ht="78.7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4035</v>
      </c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4036</v>
      </c>
      <c r="CY52" s="4"/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4032</v>
      </c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4037</v>
      </c>
      <c r="CY54" s="4"/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4038</v>
      </c>
      <c r="CY55" s="4"/>
    </row>
    <row r="56" spans="1:103" ht="78.7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4003</v>
      </c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4039</v>
      </c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4040</v>
      </c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4041</v>
      </c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4042</v>
      </c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4043</v>
      </c>
      <c r="CY62" s="4"/>
    </row>
    <row r="63" spans="1:103" ht="63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50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52" t="s">
        <v>3964</v>
      </c>
      <c r="CX63" s="4" t="s">
        <v>1749</v>
      </c>
      <c r="CY63" s="4"/>
    </row>
    <row r="64" spans="1:103" ht="94.5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53"/>
      <c r="CX64" s="4" t="s">
        <v>4044</v>
      </c>
      <c r="CY64" s="4"/>
    </row>
    <row r="65" spans="1:103" ht="47.25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53"/>
      <c r="CX65" s="4" t="s">
        <v>4045</v>
      </c>
      <c r="CY65" s="4"/>
    </row>
    <row r="66" spans="1:103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53"/>
      <c r="CX66" s="4" t="s">
        <v>4044</v>
      </c>
      <c r="CY66" s="4"/>
    </row>
    <row r="67" spans="1:103" ht="47.25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1243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4" t="s">
        <v>4046</v>
      </c>
      <c r="CY67" s="4"/>
    </row>
    <row r="68" spans="1:103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3933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53"/>
      <c r="CX68" s="4" t="s">
        <v>4047</v>
      </c>
      <c r="CY68" s="4"/>
    </row>
    <row r="69" spans="1:103" ht="47.25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53"/>
      <c r="CX69" s="4" t="s">
        <v>4048</v>
      </c>
      <c r="CY69" s="4"/>
    </row>
    <row r="70" spans="1:103" ht="63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53"/>
      <c r="CX70" s="4" t="s">
        <v>4049</v>
      </c>
      <c r="CY70" s="4"/>
    </row>
    <row r="71" spans="1:103" ht="94.5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34" si="3">LEFT(L71,2)</f>
        <v>01</v>
      </c>
      <c r="I71" s="12" t="str">
        <f t="shared" ref="I71:I134" si="4">MID(L71,4,2)</f>
        <v>11</v>
      </c>
      <c r="J71" s="12" t="str">
        <f t="shared" ref="J71:J134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53"/>
      <c r="CX71" s="4" t="s">
        <v>4050</v>
      </c>
      <c r="CY71" s="4"/>
    </row>
    <row r="72" spans="1:103" ht="94.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/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53"/>
      <c r="CX72" s="4"/>
      <c r="CY72" s="4"/>
    </row>
    <row r="73" spans="1:103" ht="63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4044</v>
      </c>
      <c r="CY73" s="4"/>
    </row>
    <row r="74" spans="1:103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53"/>
      <c r="CX74" s="4" t="s">
        <v>4051</v>
      </c>
      <c r="CY74" s="4"/>
    </row>
    <row r="75" spans="1:103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53"/>
      <c r="CX75" s="10" t="s">
        <v>4092</v>
      </c>
      <c r="CY75" s="4"/>
    </row>
    <row r="76" spans="1:103" ht="63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53"/>
      <c r="CX76" s="17">
        <v>42605</v>
      </c>
      <c r="CY76" s="12"/>
    </row>
    <row r="77" spans="1:103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  <c r="CX77" s="4" t="s">
        <v>854</v>
      </c>
      <c r="CY77" s="4"/>
    </row>
    <row r="78" spans="1:103" ht="47.25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/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/>
      <c r="CY78" s="4" t="s">
        <v>4024</v>
      </c>
    </row>
    <row r="79" spans="1:103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53"/>
      <c r="CX79" s="45" t="s">
        <v>4033</v>
      </c>
      <c r="CY79" s="45"/>
    </row>
    <row r="80" spans="1:103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53"/>
      <c r="CX80" s="4" t="s">
        <v>4052</v>
      </c>
      <c r="CY80" s="4"/>
    </row>
    <row r="81" spans="1:103" ht="63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4053</v>
      </c>
      <c r="CY81" s="4"/>
    </row>
    <row r="82" spans="1:103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4052</v>
      </c>
      <c r="CY82" s="4"/>
    </row>
    <row r="83" spans="1:103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53"/>
      <c r="CX83" s="10" t="s">
        <v>4054</v>
      </c>
      <c r="CY83" s="4"/>
    </row>
    <row r="84" spans="1:103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53"/>
      <c r="CX84" s="4" t="s">
        <v>4055</v>
      </c>
      <c r="CY84" s="4"/>
    </row>
    <row r="85" spans="1:103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  <c r="CX85" s="4" t="s">
        <v>4032</v>
      </c>
      <c r="CY85" s="4"/>
    </row>
    <row r="86" spans="1:103" ht="63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4052</v>
      </c>
      <c r="CY86" s="4"/>
    </row>
    <row r="87" spans="1:103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53"/>
      <c r="CX87" s="4" t="s">
        <v>4056</v>
      </c>
      <c r="CY87" s="4"/>
    </row>
    <row r="88" spans="1:103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4057</v>
      </c>
      <c r="CY88" s="4"/>
    </row>
    <row r="89" spans="1:103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53"/>
      <c r="CX89" s="10" t="s">
        <v>4058</v>
      </c>
      <c r="CY89" s="4"/>
    </row>
    <row r="90" spans="1:103" ht="110.25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1321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53"/>
      <c r="CX90" s="10" t="s">
        <v>4059</v>
      </c>
      <c r="CY90" s="4"/>
    </row>
    <row r="91" spans="1:103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53"/>
      <c r="CX91" s="4" t="s">
        <v>4060</v>
      </c>
      <c r="CY91" s="4"/>
    </row>
    <row r="92" spans="1:103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53"/>
      <c r="CX92" s="4" t="s">
        <v>4061</v>
      </c>
      <c r="CY92" s="4"/>
    </row>
    <row r="93" spans="1:103" ht="78.75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53"/>
      <c r="CX93" s="10" t="s">
        <v>4062</v>
      </c>
      <c r="CY93" s="4"/>
    </row>
    <row r="94" spans="1:103" ht="78.75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53"/>
      <c r="CX94" s="10" t="s">
        <v>4063</v>
      </c>
      <c r="CY94" s="4"/>
    </row>
    <row r="95" spans="1:103" ht="47.25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2" t="s">
        <v>3965</v>
      </c>
      <c r="CX95" s="10" t="s">
        <v>2003</v>
      </c>
      <c r="CY95" s="4"/>
    </row>
    <row r="96" spans="1:103" ht="63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53"/>
      <c r="CX96" s="4" t="s">
        <v>4064</v>
      </c>
      <c r="CY96" s="4"/>
    </row>
    <row r="97" spans="1:103" ht="94.5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10" t="s">
        <v>4065</v>
      </c>
      <c r="CY97" s="4"/>
    </row>
    <row r="98" spans="1:103" ht="94.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4" t="s">
        <v>4066</v>
      </c>
      <c r="CY98" s="4"/>
    </row>
    <row r="99" spans="1:103" ht="141.7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53"/>
      <c r="CX99" s="10" t="s">
        <v>4067</v>
      </c>
      <c r="CY99" s="4"/>
    </row>
    <row r="100" spans="1:103" ht="110.2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3"/>
      <c r="CX100" s="10" t="s">
        <v>1668</v>
      </c>
      <c r="CY100" s="4"/>
    </row>
    <row r="101" spans="1:103" ht="78.7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/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53"/>
      <c r="CX101" s="4"/>
      <c r="CY101" s="4"/>
    </row>
    <row r="102" spans="1:103" ht="94.5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53"/>
      <c r="CX102" s="4"/>
      <c r="CY102" s="4"/>
    </row>
    <row r="103" spans="1:103" ht="94.5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53"/>
      <c r="CX103" s="4" t="s">
        <v>4068</v>
      </c>
      <c r="CY103" s="4"/>
    </row>
    <row r="104" spans="1:103" ht="63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4069</v>
      </c>
      <c r="CY104" s="4"/>
    </row>
    <row r="105" spans="1:103" ht="63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0" t="s">
        <v>4096</v>
      </c>
      <c r="CY105" s="4"/>
    </row>
    <row r="106" spans="1:103" ht="63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53"/>
      <c r="CX106" s="4" t="s">
        <v>4070</v>
      </c>
      <c r="CY106" s="4"/>
    </row>
    <row r="107" spans="1:103" ht="94.5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53"/>
      <c r="CX107" s="4" t="s">
        <v>4071</v>
      </c>
      <c r="CY107" s="4"/>
    </row>
    <row r="108" spans="1:103" ht="110.2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  <c r="CX108" s="4" t="s">
        <v>4072</v>
      </c>
      <c r="CY108" s="4"/>
    </row>
    <row r="109" spans="1:103" ht="94.5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53"/>
      <c r="CX109" s="10" t="s">
        <v>4095</v>
      </c>
      <c r="CY109" s="4"/>
    </row>
    <row r="110" spans="1:103" ht="78.7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53"/>
      <c r="CX110" s="10" t="s">
        <v>1336</v>
      </c>
      <c r="CY110" s="4"/>
    </row>
    <row r="111" spans="1:103" ht="63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53"/>
      <c r="CX111" s="4" t="s">
        <v>4033</v>
      </c>
      <c r="CY111" s="4"/>
    </row>
    <row r="112" spans="1:103" ht="78.7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53"/>
      <c r="CX112" s="4" t="s">
        <v>4073</v>
      </c>
      <c r="CY112" s="4"/>
    </row>
    <row r="113" spans="1:103" ht="94.5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53"/>
      <c r="CX113" s="4" t="s">
        <v>4033</v>
      </c>
      <c r="CY113" s="4"/>
    </row>
    <row r="114" spans="1:103" ht="94.5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53"/>
      <c r="CX114" s="4" t="s">
        <v>4074</v>
      </c>
      <c r="CY114" s="4"/>
    </row>
    <row r="115" spans="1:103" ht="63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4075</v>
      </c>
      <c r="CY115" s="4"/>
    </row>
    <row r="116" spans="1:103" ht="94.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53"/>
      <c r="CX116" s="4" t="s">
        <v>4071</v>
      </c>
      <c r="CY116" s="4"/>
    </row>
    <row r="117" spans="1:103" ht="63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53"/>
      <c r="CX117" s="4" t="s">
        <v>4076</v>
      </c>
      <c r="CY117" s="4"/>
    </row>
    <row r="118" spans="1:103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53"/>
      <c r="CX118" s="4" t="s">
        <v>4065</v>
      </c>
      <c r="CY118" s="4"/>
    </row>
    <row r="119" spans="1:103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4077</v>
      </c>
      <c r="CY119" s="4"/>
    </row>
    <row r="120" spans="1:103" ht="78.75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4043</v>
      </c>
      <c r="CY120" s="4"/>
    </row>
    <row r="121" spans="1:103" ht="78.75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53"/>
      <c r="CX121" s="4" t="s">
        <v>4078</v>
      </c>
      <c r="CY121" s="4"/>
    </row>
    <row r="122" spans="1:103" ht="63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53"/>
      <c r="CX122" s="4" t="s">
        <v>4079</v>
      </c>
      <c r="CY122" s="4"/>
    </row>
    <row r="123" spans="1:103" ht="63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4080</v>
      </c>
      <c r="CY123" s="4"/>
    </row>
    <row r="124" spans="1:103" ht="78.75" x14ac:dyDescent="0.25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27</v>
      </c>
      <c r="I124" s="12" t="str">
        <f t="shared" si="4"/>
        <v>10</v>
      </c>
      <c r="J124" s="12" t="str">
        <f t="shared" si="5"/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53"/>
      <c r="CX124" s="10" t="s">
        <v>4093</v>
      </c>
      <c r="CY124" s="4"/>
    </row>
    <row r="125" spans="1:103" ht="78.75" x14ac:dyDescent="0.25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09</v>
      </c>
      <c r="I125" s="12" t="str">
        <f t="shared" si="4"/>
        <v>12</v>
      </c>
      <c r="J125" s="12" t="str">
        <f t="shared" si="5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53"/>
      <c r="CX125" s="4" t="s">
        <v>4081</v>
      </c>
      <c r="CY125" s="4"/>
    </row>
    <row r="126" spans="1:103" ht="63" x14ac:dyDescent="0.25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29</v>
      </c>
      <c r="I126" s="12" t="str">
        <f t="shared" si="4"/>
        <v>08</v>
      </c>
      <c r="J126" s="12" t="str">
        <f t="shared" si="5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53"/>
      <c r="CX126" s="10" t="s">
        <v>4074</v>
      </c>
      <c r="CY126" s="10"/>
    </row>
    <row r="127" spans="1:103" ht="47.25" x14ac:dyDescent="0.25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21</v>
      </c>
      <c r="I127" s="12" t="str">
        <f t="shared" si="4"/>
        <v>04</v>
      </c>
      <c r="J127" s="12" t="str">
        <f t="shared" si="5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53"/>
      <c r="CX127" s="4" t="s">
        <v>4082</v>
      </c>
      <c r="CY127" s="4"/>
    </row>
    <row r="128" spans="1:103" ht="78.75" x14ac:dyDescent="0.25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10</v>
      </c>
      <c r="J128" s="12" t="str">
        <f t="shared" si="5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53"/>
      <c r="CX128" s="4" t="s">
        <v>4083</v>
      </c>
      <c r="CY128" s="4"/>
    </row>
    <row r="129" spans="1:103" ht="63" x14ac:dyDescent="0.25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04</v>
      </c>
      <c r="I129" s="12" t="str">
        <f t="shared" si="4"/>
        <v>06</v>
      </c>
      <c r="J129" s="12" t="str">
        <f t="shared" si="5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53"/>
      <c r="CX129" s="10" t="s">
        <v>4084</v>
      </c>
      <c r="CY129" s="10"/>
    </row>
    <row r="130" spans="1:103" ht="78.75" x14ac:dyDescent="0.25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22</v>
      </c>
      <c r="I130" s="12" t="str">
        <f t="shared" si="4"/>
        <v>09</v>
      </c>
      <c r="J130" s="12" t="str">
        <f t="shared" si="5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53"/>
      <c r="CX130" s="10" t="s">
        <v>4085</v>
      </c>
      <c r="CY130" s="10"/>
    </row>
    <row r="131" spans="1:103" ht="47.25" x14ac:dyDescent="0.25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03</v>
      </c>
      <c r="I131" s="12" t="str">
        <f t="shared" si="4"/>
        <v>01</v>
      </c>
      <c r="J131" s="12" t="str">
        <f t="shared" si="5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53"/>
      <c r="CX131" s="4" t="s">
        <v>4086</v>
      </c>
      <c r="CY131" s="4"/>
    </row>
    <row r="132" spans="1:103" ht="78.75" x14ac:dyDescent="0.25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12</v>
      </c>
      <c r="J132" s="12" t="str">
        <f t="shared" si="5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53"/>
      <c r="CX132" s="4" t="s">
        <v>4087</v>
      </c>
      <c r="CY132" s="4"/>
    </row>
    <row r="133" spans="1:103" ht="63" x14ac:dyDescent="0.25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3"/>
        <v>19</v>
      </c>
      <c r="I133" s="12" t="str">
        <f t="shared" si="4"/>
        <v>05</v>
      </c>
      <c r="J133" s="12" t="str">
        <f t="shared" si="5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3983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X133" s="10" t="s">
        <v>4094</v>
      </c>
      <c r="CY133" s="4"/>
    </row>
    <row r="134" spans="1:103" ht="78.75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4088</v>
      </c>
      <c r="CY134" s="4"/>
    </row>
    <row r="135" spans="1:103" ht="47.25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4089</v>
      </c>
      <c r="CY135" s="12"/>
    </row>
    <row r="136" spans="1:103" s="58" customFormat="1" ht="39.6" customHeight="1" x14ac:dyDescent="0.3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121" t="s">
        <v>3974</v>
      </c>
      <c r="AV136" s="121"/>
      <c r="AW136" s="121"/>
      <c r="AX136" s="121"/>
      <c r="AY136" s="121"/>
      <c r="AZ136" s="121"/>
      <c r="BA136" s="121"/>
      <c r="BB136" s="121"/>
      <c r="BC136" s="121"/>
      <c r="BD136" s="121"/>
      <c r="BE136" s="121"/>
      <c r="BF136" s="121"/>
      <c r="BG136" s="121"/>
      <c r="BH136" s="121"/>
      <c r="BI136" s="121"/>
      <c r="BJ136" s="121"/>
      <c r="BK136" s="121"/>
      <c r="BL136" s="121"/>
      <c r="BM136" s="121"/>
      <c r="BN136" s="121"/>
      <c r="BO136" s="121"/>
      <c r="BP136" s="121"/>
      <c r="BQ136" s="121"/>
      <c r="BR136" s="73"/>
      <c r="BS136" s="73"/>
      <c r="BT136" s="73"/>
      <c r="BU136" s="73"/>
      <c r="BV136" s="73"/>
      <c r="BW136" s="73"/>
      <c r="BX136" s="73"/>
      <c r="BY136" s="73"/>
      <c r="BZ136" s="73"/>
      <c r="CA136" s="73"/>
      <c r="CB136" s="73"/>
      <c r="CC136" s="73"/>
    </row>
    <row r="146" spans="1:74" x14ac:dyDescent="0.25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25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25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25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25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25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25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25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25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25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25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25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25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25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25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25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25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25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25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25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25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25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25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25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25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25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25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25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25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25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25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25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25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25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25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25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25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25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25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25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25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25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25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25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25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25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25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25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25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25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25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25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25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25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25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25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25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25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25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25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25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25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25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25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25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25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25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25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25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25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25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25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25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25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25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25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25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25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25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25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25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25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25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25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25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25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25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25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25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25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25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25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25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25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25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25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25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25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25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25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25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25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25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25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25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25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25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25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25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25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25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25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25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25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25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25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25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25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25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25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25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25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25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25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25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25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25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25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25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25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25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25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25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25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25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25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25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25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25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25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25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25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25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25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25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25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25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25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25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25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25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25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25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25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25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25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25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25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25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25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25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25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25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25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25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25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25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25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25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25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25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25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25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25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25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25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25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25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25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25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25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25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25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25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25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25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25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25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25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25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25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25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25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25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25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25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25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25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25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25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25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25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25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25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25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25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25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25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25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25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25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25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25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25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25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25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25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25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25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25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25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25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25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25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25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25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25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25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25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25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25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25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25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25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25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25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25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25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25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25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25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25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25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25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25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25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25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25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25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25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25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25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25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25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25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25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25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25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25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25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25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25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25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25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25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25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25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25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25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25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25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25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25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25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25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25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25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25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25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25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25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25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25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25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25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25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25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25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25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25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25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25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25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25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25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25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25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25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25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25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25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25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25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25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25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25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25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25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25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25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25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25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25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25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25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25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25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25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25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25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25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25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25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25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25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25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25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25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25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25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25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25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25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25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25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25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25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25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25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25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25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25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25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25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25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25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25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25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25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25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25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25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25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25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25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25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25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25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25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25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25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25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25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25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25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25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25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25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25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25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25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25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25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25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25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25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25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25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25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25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25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25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25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25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25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25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25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25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25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25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25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25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25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25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25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25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25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25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25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25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25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25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25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25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25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25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25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25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25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25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25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25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25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25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25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25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25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25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25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25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25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25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25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25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25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25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25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25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25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25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25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25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25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25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25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25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25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25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25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25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25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25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25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25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25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25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25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25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25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25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25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25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25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25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25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25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25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25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25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25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25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25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25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25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25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25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25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25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25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25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25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25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25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25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25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25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25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25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25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25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25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25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25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25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25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25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25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25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25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25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25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25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25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25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25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25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25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25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25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25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25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25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25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25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25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25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25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25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25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25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25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25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25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25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25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25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25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25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25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25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25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25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25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25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25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25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25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25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25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25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25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25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25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25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25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25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25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25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25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25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25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25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25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25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25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25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25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25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25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25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25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25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25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25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25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25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25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25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25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25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25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25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25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25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25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25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25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25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25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25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25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25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25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25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25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25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25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25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25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25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25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25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25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25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25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25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25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25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25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25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25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25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25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25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25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25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25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25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25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25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25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25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25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25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25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25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25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25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25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25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25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25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25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25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25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25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25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25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25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25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25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25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25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25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25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25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25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25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25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25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25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25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25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25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25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25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25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25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25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25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25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25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25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25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25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25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25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25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25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25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25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25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25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25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25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25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25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25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25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25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25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25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25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25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25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25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25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25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25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25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25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25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25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25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25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25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25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25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25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25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25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25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25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25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25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25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25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25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25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25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25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25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25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25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25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25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25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25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25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25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25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25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25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25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25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25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25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25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25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25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25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25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25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25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25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25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25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25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25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25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25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25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25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25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25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25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25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25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25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25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25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25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25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25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25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25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25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25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25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25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25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25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25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25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25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25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25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25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25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25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25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25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25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25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25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25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25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25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25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25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25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25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25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25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25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25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25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25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25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25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25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25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25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25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25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25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25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25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25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25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25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25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25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25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25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25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25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25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25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25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25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25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25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25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25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25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25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25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25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25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25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25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25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25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25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25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25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25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25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25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25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25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25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25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25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25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25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25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25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25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25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25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25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25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25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25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25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25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25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25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25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25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25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25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25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25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25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25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25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25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25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25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25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25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25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25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25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25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25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25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25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25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25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25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25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25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25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25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25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25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25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25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25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25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25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25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25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25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25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25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25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25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25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25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25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25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25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25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25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25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25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25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25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25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25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25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25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25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25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25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25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25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25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25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25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25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25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25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25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25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25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25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25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25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25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25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25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25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25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25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25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25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25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25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25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25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25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25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25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25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25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25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25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25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25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25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25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25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25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25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25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25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25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25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25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25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25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25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25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25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25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25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25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25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25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25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25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25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25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25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25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25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25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25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25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25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25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25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25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25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25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25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25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25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25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25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25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25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25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25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25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25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25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25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25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25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25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25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25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25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25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25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25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25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25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25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25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25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25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25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25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25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25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25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25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25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25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25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25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25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25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25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25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25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25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25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25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25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25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25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25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25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25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25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25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25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25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25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25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25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25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25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25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25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25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25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25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25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25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25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25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25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25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25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25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25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25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25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25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25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25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25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25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25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25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25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25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25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25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25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25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25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25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25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25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25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25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25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25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25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25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25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25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25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25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25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25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25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25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25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25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25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25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25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25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25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25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25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25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25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25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25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25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25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25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25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25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25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25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25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25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25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25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25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25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25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25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25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25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25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25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25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25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25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25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25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25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25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25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25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25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25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25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25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25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25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25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25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25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25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25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25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25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25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25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25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25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25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25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25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25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25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25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25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25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25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25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25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25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25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25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25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25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25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25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25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25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25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25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25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25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25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25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25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25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25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25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25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25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25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25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25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25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25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25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25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25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25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25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25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25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25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25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25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25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25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25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25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25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25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25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25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25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25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25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25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25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25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25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25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25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25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25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25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25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25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25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25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25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25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25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25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25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25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25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25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25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25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25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25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25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25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25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25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25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25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25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25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25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25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25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25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25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25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25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25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25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25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25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25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25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25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25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25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25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25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25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25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25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25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25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25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25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25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25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25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25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25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25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25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25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25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25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25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25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25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25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25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25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25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25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25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25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25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25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25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25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25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25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25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25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25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25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25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25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25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25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25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25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25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25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25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25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25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25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25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Y136"/>
  <mergeCells count="4">
    <mergeCell ref="A1:O1"/>
    <mergeCell ref="A3:BQ3"/>
    <mergeCell ref="AU136:BQ136"/>
    <mergeCell ref="AI1:CY1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135" activePane="bottomLeft" state="frozen"/>
      <selection activeCell="BN1" sqref="BN1"/>
      <selection pane="bottomLeft" activeCell="L137" sqref="L137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" style="2" customWidth="1"/>
    <col min="13" max="13" width="15.28515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9.1406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3" style="2" customWidth="1"/>
    <col min="103" max="103" width="10.7109375" style="2" customWidth="1"/>
    <col min="104" max="16384" width="8.85546875" style="2"/>
  </cols>
  <sheetData>
    <row r="1" spans="1:103" s="58" customFormat="1" ht="59.45" customHeight="1" x14ac:dyDescent="0.3">
      <c r="A1" s="119" t="s">
        <v>3972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57"/>
      <c r="Q1" s="57"/>
      <c r="AI1" s="122" t="s">
        <v>3973</v>
      </c>
      <c r="AJ1" s="122"/>
      <c r="AK1" s="122"/>
      <c r="AL1" s="122"/>
      <c r="AM1" s="122"/>
      <c r="AN1" s="122"/>
      <c r="AO1" s="122"/>
      <c r="AP1" s="122"/>
      <c r="AQ1" s="122"/>
      <c r="AR1" s="122"/>
      <c r="AS1" s="122"/>
      <c r="AT1" s="122"/>
      <c r="AU1" s="122"/>
      <c r="AV1" s="122"/>
      <c r="AW1" s="122"/>
      <c r="AX1" s="122"/>
      <c r="AY1" s="122"/>
      <c r="AZ1" s="122"/>
      <c r="BA1" s="122"/>
      <c r="BB1" s="122"/>
      <c r="BC1" s="122"/>
      <c r="BD1" s="122"/>
      <c r="BE1" s="122"/>
      <c r="BF1" s="122"/>
      <c r="BG1" s="122"/>
      <c r="BH1" s="122"/>
      <c r="BI1" s="122"/>
      <c r="BJ1" s="122"/>
      <c r="BK1" s="122"/>
      <c r="BL1" s="122"/>
      <c r="BM1" s="122"/>
      <c r="BN1" s="122"/>
      <c r="BO1" s="122"/>
      <c r="BP1" s="122"/>
      <c r="BQ1" s="122"/>
      <c r="BR1" s="122"/>
      <c r="BS1" s="122"/>
      <c r="BT1" s="122"/>
      <c r="BU1" s="122"/>
      <c r="BV1" s="122"/>
      <c r="BW1" s="122"/>
      <c r="BX1" s="122"/>
      <c r="BY1" s="122"/>
      <c r="BZ1" s="122"/>
      <c r="CA1" s="122"/>
      <c r="CB1" s="122"/>
      <c r="CC1" s="122"/>
      <c r="CD1" s="122"/>
      <c r="CE1" s="122"/>
      <c r="CF1" s="122"/>
      <c r="CG1" s="122"/>
      <c r="CH1" s="122"/>
      <c r="CI1" s="122"/>
      <c r="CJ1" s="122"/>
      <c r="CK1" s="122"/>
      <c r="CL1" s="122"/>
      <c r="CM1" s="122"/>
      <c r="CN1" s="122"/>
      <c r="CO1" s="122"/>
      <c r="CP1" s="122"/>
      <c r="CQ1" s="122"/>
      <c r="CR1" s="122"/>
      <c r="CS1" s="122"/>
      <c r="CT1" s="122"/>
      <c r="CU1" s="122"/>
      <c r="CV1" s="122"/>
      <c r="CW1" s="122"/>
      <c r="CX1" s="122"/>
      <c r="CY1" s="122"/>
    </row>
    <row r="2" spans="1:103" s="58" customFormat="1" ht="18.600000000000001" customHeight="1" x14ac:dyDescent="0.3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" customHeight="1" x14ac:dyDescent="0.3">
      <c r="A3" s="120" t="s">
        <v>3975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0"/>
      <c r="AO3" s="120"/>
      <c r="AP3" s="120"/>
      <c r="AQ3" s="120"/>
      <c r="AR3" s="120"/>
      <c r="AS3" s="120"/>
      <c r="AT3" s="120"/>
      <c r="AU3" s="120"/>
      <c r="AV3" s="120"/>
      <c r="AW3" s="120"/>
      <c r="AX3" s="120"/>
      <c r="AY3" s="120"/>
      <c r="AZ3" s="120"/>
      <c r="BA3" s="120"/>
      <c r="BB3" s="120"/>
      <c r="BC3" s="120"/>
      <c r="BD3" s="120"/>
      <c r="BE3" s="120"/>
      <c r="BF3" s="120"/>
      <c r="BG3" s="120"/>
      <c r="BH3" s="120"/>
      <c r="BI3" s="120"/>
      <c r="BJ3" s="120"/>
      <c r="BK3" s="120"/>
      <c r="BL3" s="120"/>
      <c r="BM3" s="120"/>
      <c r="BN3" s="120"/>
      <c r="BO3" s="120"/>
      <c r="BP3" s="120"/>
      <c r="BQ3" s="120"/>
      <c r="BR3" s="120"/>
      <c r="BS3" s="120"/>
      <c r="BT3" s="120"/>
      <c r="BU3" s="120"/>
      <c r="BV3" s="120"/>
      <c r="BW3" s="120"/>
      <c r="BX3" s="120"/>
      <c r="BY3" s="120"/>
      <c r="BZ3" s="120"/>
      <c r="CA3" s="120"/>
      <c r="CB3" s="120"/>
      <c r="CC3" s="120"/>
      <c r="CD3" s="120"/>
      <c r="CE3" s="120"/>
      <c r="CF3" s="120"/>
      <c r="CG3" s="120"/>
      <c r="CH3" s="120"/>
      <c r="CI3" s="120"/>
      <c r="CJ3" s="120"/>
      <c r="CK3" s="120"/>
      <c r="CL3" s="120"/>
      <c r="CM3" s="120"/>
      <c r="CN3" s="120"/>
      <c r="CO3" s="120"/>
      <c r="CP3" s="120"/>
      <c r="CQ3" s="120"/>
      <c r="CR3" s="120"/>
      <c r="CS3" s="120"/>
      <c r="CT3" s="120"/>
      <c r="CU3" s="120"/>
      <c r="CV3" s="120"/>
      <c r="CW3" s="120"/>
      <c r="CX3" s="120"/>
      <c r="CY3" s="120"/>
    </row>
    <row r="5" spans="1:103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8" t="s">
        <v>3987</v>
      </c>
      <c r="CY5" s="42" t="s">
        <v>2954</v>
      </c>
    </row>
    <row r="6" spans="1:103" x14ac:dyDescent="0.25">
      <c r="A6" s="80" t="s">
        <v>1028</v>
      </c>
      <c r="B6" s="80" t="s">
        <v>1029</v>
      </c>
      <c r="C6" s="81"/>
      <c r="D6" s="81"/>
      <c r="E6" s="81"/>
      <c r="F6" s="81"/>
      <c r="G6" s="81"/>
      <c r="H6" s="81"/>
      <c r="I6" s="81"/>
      <c r="J6" s="81"/>
      <c r="K6" s="81"/>
      <c r="L6" s="80" t="s">
        <v>1030</v>
      </c>
      <c r="M6" s="80" t="s">
        <v>1031</v>
      </c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  <c r="AU6" s="80" t="s">
        <v>1032</v>
      </c>
      <c r="AV6" s="81"/>
      <c r="AW6" s="81"/>
      <c r="AX6" s="80" t="s">
        <v>1033</v>
      </c>
      <c r="AY6" s="81"/>
      <c r="AZ6" s="81"/>
      <c r="BA6" s="81"/>
      <c r="BB6" s="80" t="s">
        <v>1034</v>
      </c>
      <c r="BC6" s="81"/>
      <c r="BD6" s="82"/>
      <c r="BE6" s="81"/>
      <c r="BF6" s="81"/>
      <c r="BG6" s="81"/>
      <c r="BH6" s="81"/>
      <c r="BI6" s="81"/>
      <c r="BJ6" s="81"/>
      <c r="BK6" s="81"/>
      <c r="BL6" s="81"/>
      <c r="BM6" s="80" t="s">
        <v>1034</v>
      </c>
      <c r="BN6" s="81"/>
      <c r="BO6" s="81"/>
      <c r="BP6" s="81"/>
      <c r="BQ6" s="80" t="s">
        <v>1036</v>
      </c>
      <c r="BR6" s="81"/>
      <c r="BS6" s="81"/>
      <c r="BT6" s="81"/>
      <c r="BU6" s="81"/>
      <c r="BV6" s="81"/>
      <c r="BW6" s="81"/>
      <c r="BX6" s="81"/>
      <c r="BY6" s="81"/>
      <c r="BZ6" s="81"/>
      <c r="CA6" s="81"/>
      <c r="CB6" s="81"/>
      <c r="CC6" s="81"/>
      <c r="CD6" s="81"/>
      <c r="CE6" s="81"/>
      <c r="CF6" s="81"/>
      <c r="CG6" s="81"/>
      <c r="CH6" s="81"/>
      <c r="CI6" s="81"/>
      <c r="CJ6" s="81"/>
      <c r="CK6" s="81"/>
      <c r="CL6" s="81"/>
      <c r="CM6" s="81"/>
      <c r="CN6" s="81"/>
      <c r="CO6" s="81"/>
      <c r="CP6" s="81"/>
      <c r="CQ6" s="81"/>
      <c r="CR6" s="81"/>
      <c r="CS6" s="81"/>
      <c r="CT6" s="81"/>
      <c r="CU6" s="81"/>
      <c r="CV6" s="82"/>
      <c r="CW6" s="50"/>
      <c r="CX6" s="79" t="s">
        <v>1035</v>
      </c>
      <c r="CY6" s="83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4" t="s">
        <v>3962</v>
      </c>
      <c r="CX7" s="10" t="s">
        <v>3989</v>
      </c>
      <c r="CY7" s="10"/>
    </row>
    <row r="8" spans="1:103" ht="63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5"/>
      <c r="CX8" s="10" t="s">
        <v>3989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5"/>
      <c r="CX9" s="91">
        <v>42034</v>
      </c>
      <c r="CY9" s="4"/>
    </row>
    <row r="10" spans="1:103" ht="63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5"/>
      <c r="CX10" s="10" t="s">
        <v>3990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5"/>
      <c r="CX11" s="10" t="s">
        <v>3991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5"/>
      <c r="CX12" s="10" t="s">
        <v>3992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5"/>
      <c r="CX13" s="4"/>
      <c r="CY13" s="4"/>
    </row>
    <row r="14" spans="1:103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5"/>
      <c r="CX14" s="10" t="s">
        <v>3993</v>
      </c>
      <c r="CY14" s="4"/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5"/>
      <c r="CX15" s="10" t="s">
        <v>3994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5"/>
      <c r="CX16" s="4"/>
      <c r="CY16" s="4"/>
    </row>
    <row r="17" spans="1:103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5"/>
      <c r="CX17" s="10" t="s">
        <v>3995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5"/>
      <c r="CX18" s="4"/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5"/>
      <c r="CX19" s="10" t="s">
        <v>3996</v>
      </c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5"/>
      <c r="CX20" s="10" t="s">
        <v>3997</v>
      </c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5"/>
      <c r="CX21" s="10" t="s">
        <v>3997</v>
      </c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3998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5"/>
      <c r="CX22" s="10" t="s">
        <v>3999</v>
      </c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5"/>
      <c r="CX23" s="86">
        <v>41354</v>
      </c>
      <c r="CY23" s="4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5"/>
      <c r="CX24" s="86">
        <v>43109</v>
      </c>
      <c r="CY24" s="4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5"/>
      <c r="CX25" s="86">
        <v>43420</v>
      </c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7" t="s">
        <v>3963</v>
      </c>
      <c r="CX26" s="86">
        <v>35943</v>
      </c>
      <c r="CY26" s="4"/>
    </row>
    <row r="27" spans="1:103" ht="63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5"/>
      <c r="CX27" s="86">
        <v>37553</v>
      </c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5"/>
      <c r="CX28" s="86">
        <v>43393</v>
      </c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5"/>
      <c r="CX29" s="86">
        <v>43294</v>
      </c>
      <c r="CY29" s="4"/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5"/>
      <c r="CX30" s="86">
        <v>43393</v>
      </c>
      <c r="CY30" s="12"/>
    </row>
    <row r="31" spans="1:103" ht="63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5"/>
      <c r="CX31" s="86">
        <v>39092</v>
      </c>
      <c r="CY31" s="4"/>
    </row>
    <row r="32" spans="1:103" ht="63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5"/>
      <c r="CX32" s="86">
        <v>43393</v>
      </c>
      <c r="CY32" s="4"/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5"/>
      <c r="CX33" s="86">
        <v>43393</v>
      </c>
      <c r="CY33" s="45"/>
    </row>
    <row r="34" spans="1:103" ht="47.25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5"/>
      <c r="CX34" s="86">
        <v>43294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5"/>
      <c r="CX35" s="4"/>
      <c r="CY35" s="4"/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5"/>
      <c r="CX36" s="86">
        <v>43393</v>
      </c>
      <c r="CY36" s="4"/>
    </row>
    <row r="37" spans="1:103" ht="63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5"/>
      <c r="CX37" s="86">
        <v>43294</v>
      </c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5"/>
      <c r="CX38" s="86">
        <v>43393</v>
      </c>
      <c r="CY38" s="10"/>
    </row>
    <row r="39" spans="1:103" ht="63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5"/>
      <c r="CX39" s="86">
        <v>43393</v>
      </c>
      <c r="CY39" s="45"/>
    </row>
    <row r="40" spans="1:103" ht="47.25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5"/>
      <c r="CX40" s="86">
        <v>43393</v>
      </c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5"/>
      <c r="CX41" s="86">
        <v>43393</v>
      </c>
      <c r="CY41" s="4"/>
    </row>
    <row r="42" spans="1:103" ht="47.25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5"/>
      <c r="CX42" s="88">
        <v>39330</v>
      </c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5"/>
      <c r="CX43" s="86">
        <v>43393</v>
      </c>
      <c r="CY43" s="4"/>
    </row>
    <row r="44" spans="1:103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5"/>
      <c r="CX44" s="86">
        <v>35616</v>
      </c>
      <c r="CY44" s="4"/>
    </row>
    <row r="45" spans="1:103" ht="63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5"/>
      <c r="CX45" s="86">
        <v>43393</v>
      </c>
      <c r="CY45" s="4"/>
    </row>
    <row r="46" spans="1:103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5"/>
      <c r="CX46" s="86">
        <v>37270</v>
      </c>
      <c r="CY46" s="4"/>
    </row>
    <row r="47" spans="1:10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5"/>
      <c r="CX47" s="86">
        <v>43393</v>
      </c>
      <c r="CY47" s="4"/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5"/>
      <c r="CX48" s="86">
        <v>43393</v>
      </c>
      <c r="CY48" s="4"/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5"/>
      <c r="CX49" s="86">
        <v>35849</v>
      </c>
      <c r="CY49" s="45"/>
    </row>
    <row r="50" spans="1:103" ht="63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5"/>
      <c r="CX50" s="86">
        <v>43294</v>
      </c>
      <c r="CY50" s="4"/>
    </row>
    <row r="51" spans="1:103" ht="78.7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5"/>
      <c r="CX51" s="86">
        <v>43393</v>
      </c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5"/>
      <c r="CX52" s="86">
        <v>37714</v>
      </c>
      <c r="CY52" s="4"/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5"/>
      <c r="CX53" s="88">
        <v>43294</v>
      </c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5"/>
      <c r="CX54" s="86">
        <v>43393</v>
      </c>
      <c r="CY54" s="4"/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5"/>
      <c r="CX55" s="86">
        <v>38825</v>
      </c>
      <c r="CY55" s="4"/>
    </row>
    <row r="56" spans="1:103" ht="78.7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5"/>
      <c r="CX56" s="86">
        <v>43363</v>
      </c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5"/>
      <c r="CX57" s="86">
        <v>36781</v>
      </c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5"/>
      <c r="CX58" s="86">
        <v>43692</v>
      </c>
      <c r="CY58" s="10"/>
    </row>
    <row r="59" spans="1:103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5"/>
      <c r="CX59" s="86">
        <v>43615</v>
      </c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5"/>
      <c r="CX60" s="86">
        <v>34971</v>
      </c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5"/>
      <c r="CX61" s="86">
        <v>37236</v>
      </c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5"/>
      <c r="CX62" s="86">
        <v>43454</v>
      </c>
      <c r="CY62" s="4"/>
    </row>
    <row r="63" spans="1:103" ht="63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90"/>
      <c r="CX63" s="86">
        <v>43454</v>
      </c>
      <c r="CY63" s="4"/>
    </row>
    <row r="64" spans="1:103" ht="94.5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90"/>
      <c r="CX64" s="86">
        <v>43454</v>
      </c>
      <c r="CY64" s="4"/>
    </row>
    <row r="65" spans="1:103" ht="47.25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90"/>
      <c r="CX65" s="86">
        <v>43454</v>
      </c>
      <c r="CY65" s="4"/>
    </row>
    <row r="66" spans="1:103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90"/>
      <c r="CX66" s="86">
        <v>43454</v>
      </c>
      <c r="CY66" s="4"/>
    </row>
    <row r="67" spans="1:103" ht="47.25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90"/>
      <c r="CX67" s="86">
        <v>43393</v>
      </c>
      <c r="CY67" s="4"/>
    </row>
    <row r="68" spans="1:103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90"/>
      <c r="CX68" s="86">
        <v>43454</v>
      </c>
      <c r="CY68" s="4"/>
    </row>
    <row r="69" spans="1:103" ht="47.25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90"/>
      <c r="CX69" s="86">
        <v>40152</v>
      </c>
      <c r="CY69" s="4"/>
    </row>
    <row r="70" spans="1:103" ht="63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90"/>
      <c r="CX70" s="86">
        <v>42517</v>
      </c>
      <c r="CY70" s="4"/>
    </row>
    <row r="71" spans="1:103" ht="94.5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90"/>
      <c r="CX71" s="86">
        <v>43454</v>
      </c>
      <c r="CY71" s="4"/>
    </row>
    <row r="72" spans="1:103" ht="94.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90"/>
      <c r="CX72" s="86">
        <v>43454</v>
      </c>
      <c r="CY72" s="4"/>
    </row>
    <row r="73" spans="1:103" ht="63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90"/>
      <c r="CX73" s="86">
        <v>37770</v>
      </c>
      <c r="CY73" s="4"/>
    </row>
    <row r="74" spans="1:103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90"/>
      <c r="CX74" s="86">
        <v>37190</v>
      </c>
      <c r="CY74" s="4"/>
    </row>
    <row r="75" spans="1:103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90"/>
      <c r="CX75" s="86">
        <v>37914</v>
      </c>
      <c r="CY75" s="4"/>
    </row>
    <row r="76" spans="1:103" ht="63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90"/>
      <c r="CX76" s="86">
        <v>43454</v>
      </c>
      <c r="CY76" s="12"/>
    </row>
    <row r="77" spans="1:103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90"/>
      <c r="CX77" s="86">
        <v>43454</v>
      </c>
      <c r="CY77" s="4"/>
    </row>
    <row r="78" spans="1:103" ht="47.25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90"/>
      <c r="CX78" s="86">
        <v>43454</v>
      </c>
      <c r="CY78" s="4"/>
    </row>
    <row r="79" spans="1:103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90"/>
      <c r="CX79" s="86">
        <v>43454</v>
      </c>
      <c r="CY79" s="45"/>
    </row>
    <row r="80" spans="1:103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90"/>
      <c r="CX80" s="86">
        <v>43454</v>
      </c>
      <c r="CY80" s="4"/>
    </row>
    <row r="81" spans="1:103" ht="63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90"/>
      <c r="CX81" s="86">
        <v>34895</v>
      </c>
      <c r="CY81" s="4"/>
    </row>
    <row r="82" spans="1:103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90"/>
      <c r="CX82" s="86">
        <v>43454</v>
      </c>
      <c r="CY82" s="4"/>
    </row>
    <row r="83" spans="1:103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90"/>
      <c r="CX83" s="86">
        <v>43454</v>
      </c>
      <c r="CY83" s="4"/>
    </row>
    <row r="84" spans="1:103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90"/>
      <c r="CX84" s="86">
        <v>38965</v>
      </c>
      <c r="CY84" s="4"/>
    </row>
    <row r="85" spans="1:103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90"/>
      <c r="CX85" s="86">
        <v>43454</v>
      </c>
      <c r="CY85" s="4"/>
    </row>
    <row r="86" spans="1:103" ht="63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90"/>
      <c r="CX86" s="86">
        <v>43454</v>
      </c>
      <c r="CY86" s="4"/>
    </row>
    <row r="87" spans="1:103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90"/>
      <c r="CX87" s="86">
        <v>43393</v>
      </c>
      <c r="CY87" s="4"/>
    </row>
    <row r="88" spans="1:103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90"/>
      <c r="CX88" s="86">
        <v>41354</v>
      </c>
      <c r="CY88" s="4"/>
    </row>
    <row r="89" spans="1:103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90"/>
      <c r="CX89" s="86">
        <v>39772</v>
      </c>
      <c r="CY89" s="4"/>
    </row>
    <row r="90" spans="1:103" ht="110.25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90"/>
      <c r="CX90" s="10" t="s">
        <v>4000</v>
      </c>
      <c r="CY90" s="4"/>
    </row>
    <row r="91" spans="1:103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90"/>
      <c r="CX91" s="4"/>
      <c r="CY91" s="4"/>
    </row>
    <row r="92" spans="1:103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90"/>
      <c r="CX92" s="86">
        <v>41789</v>
      </c>
      <c r="CY92" s="4"/>
    </row>
    <row r="93" spans="1:103" ht="78.75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90"/>
      <c r="CX93" s="86">
        <v>43349</v>
      </c>
      <c r="CY93" s="4"/>
    </row>
    <row r="94" spans="1:103" ht="78.75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90"/>
      <c r="CX94" s="86">
        <v>43543</v>
      </c>
      <c r="CY94" s="4"/>
    </row>
    <row r="95" spans="1:103" ht="47.25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9" t="s">
        <v>3965</v>
      </c>
      <c r="CX95" s="86">
        <v>37058</v>
      </c>
      <c r="CY95" s="4"/>
    </row>
    <row r="96" spans="1:103" ht="63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90"/>
      <c r="CX96" s="86">
        <v>37694</v>
      </c>
      <c r="CY96" s="4"/>
    </row>
    <row r="97" spans="1:103" ht="94.5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90"/>
      <c r="CX97" s="88">
        <v>40836</v>
      </c>
      <c r="CY97" s="4"/>
    </row>
    <row r="98" spans="1:103" ht="94.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90"/>
      <c r="CX98" s="86">
        <v>41859</v>
      </c>
      <c r="CY98" s="4"/>
    </row>
    <row r="99" spans="1:103" ht="141.7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90"/>
      <c r="CX99" s="86">
        <v>41659</v>
      </c>
      <c r="CY99" s="4"/>
    </row>
    <row r="100" spans="1:103" ht="110.2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90"/>
      <c r="CX100" s="86">
        <v>41949</v>
      </c>
      <c r="CY100" s="4"/>
    </row>
    <row r="101" spans="1:103" ht="78.7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90"/>
      <c r="CX101" s="86">
        <v>38251</v>
      </c>
      <c r="CY101" s="4"/>
    </row>
    <row r="102" spans="1:103" ht="94.5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90"/>
      <c r="CX102" s="86">
        <v>39447</v>
      </c>
      <c r="CY102" s="4"/>
    </row>
    <row r="103" spans="1:103" ht="94.5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90"/>
      <c r="CX103" s="86">
        <v>38969</v>
      </c>
      <c r="CY103" s="4"/>
    </row>
    <row r="104" spans="1:103" ht="63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90"/>
      <c r="CX104" s="86">
        <v>40539</v>
      </c>
      <c r="CY104" s="4"/>
    </row>
    <row r="105" spans="1:103" ht="63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90"/>
      <c r="CX105" s="86">
        <v>39335</v>
      </c>
      <c r="CY105" s="4"/>
    </row>
    <row r="106" spans="1:103" ht="63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90"/>
      <c r="CX106" s="86">
        <v>40633</v>
      </c>
      <c r="CY106" s="4"/>
    </row>
    <row r="107" spans="1:103" ht="94.5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90"/>
      <c r="CX107" s="86">
        <v>38470</v>
      </c>
      <c r="CY107" s="4"/>
    </row>
    <row r="108" spans="1:103" ht="110.2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90"/>
      <c r="CX108" s="86">
        <v>40358</v>
      </c>
      <c r="CY108" s="4"/>
    </row>
    <row r="109" spans="1:103" ht="94.5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90"/>
      <c r="CX109" s="88">
        <v>42357</v>
      </c>
      <c r="CY109" s="4"/>
    </row>
    <row r="110" spans="1:103" ht="78.7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90"/>
      <c r="CX110" s="86">
        <v>43026</v>
      </c>
      <c r="CY110" s="4"/>
    </row>
    <row r="111" spans="1:103" ht="63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90"/>
      <c r="CX111" s="86">
        <v>37746</v>
      </c>
      <c r="CY111" s="4"/>
    </row>
    <row r="112" spans="1:103" ht="78.7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90"/>
      <c r="CX112" s="86">
        <v>36983</v>
      </c>
      <c r="CY112" s="4"/>
    </row>
    <row r="113" spans="1:103" ht="94.5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90"/>
      <c r="CX113" s="86">
        <v>38666</v>
      </c>
      <c r="CY113" s="4"/>
    </row>
    <row r="114" spans="1:103" ht="94.5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90"/>
      <c r="CX114" s="86">
        <v>39688</v>
      </c>
      <c r="CY114" s="4"/>
    </row>
    <row r="115" spans="1:103" ht="63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90"/>
      <c r="CX115" s="86">
        <v>37713</v>
      </c>
      <c r="CY115" s="4"/>
    </row>
    <row r="116" spans="1:103" ht="94.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90"/>
      <c r="CX116" s="86">
        <v>43248</v>
      </c>
      <c r="CY116" s="4"/>
    </row>
    <row r="117" spans="1:103" ht="63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90"/>
      <c r="CX117" s="10" t="s">
        <v>4001</v>
      </c>
      <c r="CY117" s="4"/>
    </row>
    <row r="118" spans="1:103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90"/>
      <c r="CX118" s="86">
        <v>40836</v>
      </c>
      <c r="CY118" s="4"/>
    </row>
    <row r="119" spans="1:103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90"/>
      <c r="CX119" s="86">
        <v>40836</v>
      </c>
      <c r="CY119" s="4"/>
    </row>
    <row r="120" spans="1:103" ht="78.75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90"/>
      <c r="CX120" s="86">
        <v>38636</v>
      </c>
      <c r="CY120" s="4"/>
    </row>
    <row r="121" spans="1:103" ht="78.75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90"/>
      <c r="CX121" s="86">
        <v>34444</v>
      </c>
      <c r="CY121" s="4"/>
    </row>
    <row r="122" spans="1:103" ht="63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90"/>
      <c r="CX122" s="86">
        <v>38244</v>
      </c>
      <c r="CY122" s="4"/>
    </row>
    <row r="123" spans="1:103" ht="63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90"/>
      <c r="CX123" s="86">
        <v>42676</v>
      </c>
      <c r="CY123" s="4"/>
    </row>
    <row r="124" spans="1:103" ht="78.75" x14ac:dyDescent="0.25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90"/>
      <c r="CX124" s="10" t="s">
        <v>4002</v>
      </c>
      <c r="CY124" s="4"/>
    </row>
    <row r="125" spans="1:103" ht="78.75" x14ac:dyDescent="0.25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90"/>
      <c r="CX125" s="86">
        <v>40479</v>
      </c>
      <c r="CY125" s="4"/>
    </row>
    <row r="126" spans="1:103" ht="63" x14ac:dyDescent="0.25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90"/>
      <c r="CX126" s="86">
        <v>43661</v>
      </c>
      <c r="CY126" s="10"/>
    </row>
    <row r="127" spans="1:103" ht="47.25" x14ac:dyDescent="0.25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90"/>
      <c r="CX127" s="86">
        <v>41428</v>
      </c>
      <c r="CY127" s="4"/>
    </row>
    <row r="128" spans="1:103" ht="78.75" x14ac:dyDescent="0.25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90"/>
      <c r="CX128" s="86">
        <v>36443</v>
      </c>
      <c r="CY128" s="4"/>
    </row>
    <row r="129" spans="1:103" ht="63" x14ac:dyDescent="0.25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90"/>
      <c r="CX129" s="86">
        <v>41712</v>
      </c>
      <c r="CY129" s="10"/>
    </row>
    <row r="130" spans="1:103" ht="78.75" x14ac:dyDescent="0.25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90"/>
      <c r="CX130" s="86">
        <v>42324</v>
      </c>
      <c r="CY130" s="10"/>
    </row>
    <row r="131" spans="1:103" ht="47.25" x14ac:dyDescent="0.25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90"/>
      <c r="CX131" s="86">
        <v>39559</v>
      </c>
      <c r="CY131" s="4"/>
    </row>
    <row r="132" spans="1:103" ht="78.75" x14ac:dyDescent="0.25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90"/>
      <c r="CX132" s="86">
        <v>40876</v>
      </c>
      <c r="CY132" s="4"/>
    </row>
    <row r="133" spans="1:103" ht="63" x14ac:dyDescent="0.25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3983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6">
        <v>43693</v>
      </c>
      <c r="CY133" s="4"/>
    </row>
    <row r="134" spans="1:103" ht="78.75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6">
        <v>36523</v>
      </c>
      <c r="CY134" s="4"/>
    </row>
    <row r="135" spans="1:103" ht="47.25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6">
        <v>38471</v>
      </c>
      <c r="CY135" s="12"/>
    </row>
    <row r="136" spans="1:103" s="58" customFormat="1" ht="39.6" customHeight="1" x14ac:dyDescent="0.3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121" t="s">
        <v>3974</v>
      </c>
      <c r="AV136" s="121"/>
      <c r="AW136" s="121"/>
      <c r="AX136" s="121"/>
      <c r="AY136" s="121"/>
      <c r="AZ136" s="121"/>
      <c r="BA136" s="121"/>
      <c r="BB136" s="121"/>
      <c r="BC136" s="121"/>
      <c r="BD136" s="121"/>
      <c r="BE136" s="121"/>
      <c r="BF136" s="121"/>
      <c r="BG136" s="121"/>
      <c r="BH136" s="121"/>
      <c r="BI136" s="121"/>
      <c r="BJ136" s="121"/>
      <c r="BK136" s="121"/>
      <c r="BL136" s="121"/>
      <c r="BM136" s="121"/>
      <c r="BN136" s="121"/>
      <c r="BO136" s="121"/>
      <c r="BP136" s="121"/>
      <c r="BQ136" s="121"/>
      <c r="BR136" s="121"/>
      <c r="BS136" s="121"/>
      <c r="BT136" s="121"/>
      <c r="BU136" s="121"/>
      <c r="BV136" s="121"/>
      <c r="BW136" s="121"/>
      <c r="BX136" s="121"/>
      <c r="BY136" s="121"/>
      <c r="BZ136" s="121"/>
      <c r="CA136" s="121"/>
      <c r="CB136" s="121"/>
      <c r="CC136" s="121"/>
      <c r="CD136" s="121"/>
      <c r="CE136" s="121"/>
      <c r="CF136" s="121"/>
      <c r="CG136" s="121"/>
      <c r="CH136" s="121"/>
      <c r="CI136" s="121"/>
      <c r="CJ136" s="121"/>
      <c r="CK136" s="121"/>
      <c r="CL136" s="121"/>
      <c r="CM136" s="121"/>
      <c r="CN136" s="121"/>
      <c r="CO136" s="121"/>
      <c r="CP136" s="121"/>
      <c r="CQ136" s="121"/>
      <c r="CR136" s="121"/>
      <c r="CS136" s="121"/>
      <c r="CT136" s="121"/>
      <c r="CU136" s="121"/>
      <c r="CV136" s="121"/>
      <c r="CW136" s="121"/>
      <c r="CX136" s="121"/>
      <c r="CY136" s="121"/>
    </row>
    <row r="1431" spans="54:54" x14ac:dyDescent="0.25">
      <c r="BB1431" s="2">
        <f>COUNTIF(AU56:AU135,"Thạc sỹ")</f>
        <v>40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11" activePane="bottomLeft" state="frozen"/>
      <selection activeCell="BN1" sqref="BN1"/>
      <selection pane="bottomLeft" activeCell="CX17" sqref="CX17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8.5703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8.85546875" style="2" hidden="1" customWidth="1"/>
    <col min="66" max="67" width="11.28515625" style="2" hidden="1" customWidth="1"/>
    <col min="68" max="68" width="11.42578125" style="2" hidden="1" customWidth="1"/>
    <col min="69" max="69" width="7.2851562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44.7109375" style="2" customWidth="1"/>
    <col min="103" max="103" width="33" style="2" customWidth="1"/>
    <col min="104" max="16384" width="8.85546875" style="2"/>
  </cols>
  <sheetData>
    <row r="1" spans="1:152" s="58" customFormat="1" ht="59.45" customHeight="1" x14ac:dyDescent="0.3">
      <c r="A1" s="119" t="s">
        <v>3972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57"/>
      <c r="Q1" s="57"/>
      <c r="AX1" s="122" t="s">
        <v>3973</v>
      </c>
      <c r="AY1" s="122"/>
      <c r="AZ1" s="122"/>
      <c r="BA1" s="122"/>
      <c r="BB1" s="122"/>
      <c r="BC1" s="122"/>
      <c r="BD1" s="122"/>
      <c r="BE1" s="122"/>
      <c r="BF1" s="122"/>
      <c r="BG1" s="122"/>
      <c r="BH1" s="122"/>
      <c r="BI1" s="122"/>
      <c r="BJ1" s="122"/>
      <c r="BK1" s="122"/>
      <c r="BL1" s="122"/>
      <c r="BM1" s="122"/>
      <c r="BN1" s="122"/>
      <c r="BO1" s="122"/>
      <c r="BP1" s="122"/>
      <c r="BQ1" s="122"/>
      <c r="BR1" s="122"/>
      <c r="BS1" s="122"/>
      <c r="BT1" s="122"/>
      <c r="BU1" s="122"/>
      <c r="BV1" s="122"/>
      <c r="BW1" s="122"/>
      <c r="BX1" s="122"/>
      <c r="BY1" s="122"/>
      <c r="BZ1" s="122"/>
      <c r="CA1" s="122"/>
      <c r="CB1" s="122"/>
      <c r="CC1" s="122"/>
      <c r="CD1" s="122"/>
      <c r="CE1" s="122"/>
      <c r="CF1" s="122"/>
      <c r="CG1" s="122"/>
      <c r="CH1" s="122"/>
      <c r="CI1" s="122"/>
      <c r="CJ1" s="122"/>
      <c r="CK1" s="122"/>
      <c r="CL1" s="122"/>
      <c r="CM1" s="122"/>
      <c r="CN1" s="122"/>
      <c r="CO1" s="122"/>
      <c r="CP1" s="122"/>
      <c r="CQ1" s="122"/>
      <c r="CR1" s="122"/>
      <c r="CS1" s="122"/>
      <c r="CT1" s="122"/>
      <c r="CU1" s="122"/>
      <c r="CV1" s="122"/>
      <c r="CW1" s="122"/>
      <c r="CX1" s="122"/>
      <c r="CY1" s="122"/>
      <c r="CZ1" s="94"/>
      <c r="DA1" s="94"/>
      <c r="DB1" s="94"/>
      <c r="DC1" s="94"/>
      <c r="DD1" s="94"/>
      <c r="DE1" s="94"/>
      <c r="DF1" s="94"/>
      <c r="DG1" s="94"/>
      <c r="DH1" s="94"/>
      <c r="DI1" s="94"/>
      <c r="DJ1" s="94"/>
      <c r="DK1" s="94"/>
      <c r="DL1" s="94"/>
      <c r="DM1" s="94"/>
      <c r="DN1" s="94"/>
      <c r="DO1" s="94"/>
      <c r="DP1" s="94"/>
      <c r="DQ1" s="94"/>
      <c r="DR1" s="94"/>
      <c r="DS1" s="94"/>
      <c r="DT1" s="94"/>
      <c r="DU1" s="94"/>
      <c r="DV1" s="94"/>
      <c r="DW1" s="94"/>
      <c r="DX1" s="94"/>
      <c r="DY1" s="94"/>
      <c r="DZ1" s="94"/>
      <c r="EA1" s="94"/>
      <c r="EB1" s="94"/>
      <c r="EC1" s="94"/>
      <c r="ED1" s="94"/>
      <c r="EE1" s="94"/>
      <c r="EF1" s="94"/>
      <c r="EG1" s="94"/>
      <c r="EH1" s="94"/>
      <c r="EI1" s="94"/>
      <c r="EJ1" s="94"/>
      <c r="EK1" s="94"/>
      <c r="EL1" s="94"/>
      <c r="EM1" s="94"/>
      <c r="EN1" s="94"/>
      <c r="EO1" s="94"/>
      <c r="EP1" s="94"/>
      <c r="EQ1" s="94"/>
      <c r="ER1" s="94"/>
      <c r="ES1" s="94"/>
      <c r="ET1" s="94"/>
      <c r="EU1" s="94"/>
      <c r="EV1" s="94"/>
    </row>
    <row r="2" spans="1:152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" customHeight="1" x14ac:dyDescent="0.3">
      <c r="A3" s="120" t="s">
        <v>4118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0"/>
      <c r="AO3" s="120"/>
      <c r="AP3" s="120"/>
      <c r="AQ3" s="120"/>
      <c r="AR3" s="120"/>
      <c r="AS3" s="120"/>
      <c r="AT3" s="120"/>
      <c r="AU3" s="120"/>
      <c r="AV3" s="120"/>
      <c r="AW3" s="120"/>
      <c r="AX3" s="120"/>
      <c r="AY3" s="120"/>
      <c r="AZ3" s="120"/>
      <c r="BA3" s="120"/>
      <c r="BB3" s="120"/>
      <c r="BC3" s="120"/>
      <c r="BD3" s="120"/>
      <c r="BE3" s="120"/>
      <c r="BF3" s="120"/>
      <c r="BG3" s="120"/>
      <c r="BH3" s="120"/>
      <c r="BI3" s="120"/>
      <c r="BJ3" s="120"/>
      <c r="BK3" s="120"/>
      <c r="BL3" s="120"/>
      <c r="BM3" s="120"/>
      <c r="BN3" s="120"/>
      <c r="BO3" s="120"/>
      <c r="BP3" s="120"/>
      <c r="BQ3" s="120"/>
      <c r="BR3" s="120"/>
      <c r="BS3" s="120"/>
      <c r="BT3" s="120"/>
      <c r="BU3" s="120"/>
      <c r="BV3" s="120"/>
      <c r="BW3" s="120"/>
      <c r="BX3" s="120"/>
      <c r="BY3" s="120"/>
      <c r="BZ3" s="120"/>
      <c r="CA3" s="120"/>
      <c r="CB3" s="120"/>
      <c r="CC3" s="120"/>
      <c r="CD3" s="120"/>
      <c r="CE3" s="120"/>
      <c r="CF3" s="120"/>
      <c r="CG3" s="120"/>
      <c r="CH3" s="120"/>
      <c r="CI3" s="120"/>
      <c r="CJ3" s="120"/>
      <c r="CK3" s="120"/>
      <c r="CL3" s="120"/>
      <c r="CM3" s="120"/>
      <c r="CN3" s="120"/>
      <c r="CO3" s="120"/>
      <c r="CP3" s="120"/>
      <c r="CQ3" s="120"/>
      <c r="CR3" s="120"/>
      <c r="CS3" s="120"/>
      <c r="CT3" s="120"/>
      <c r="CU3" s="120"/>
      <c r="CV3" s="120"/>
      <c r="CW3" s="120"/>
      <c r="CX3" s="120"/>
      <c r="CY3" s="120"/>
    </row>
    <row r="5" spans="1:152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4097</v>
      </c>
      <c r="CY5" s="1" t="s">
        <v>2954</v>
      </c>
    </row>
    <row r="6" spans="1:152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7.25" x14ac:dyDescent="0.25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2" t="s">
        <v>4116</v>
      </c>
      <c r="CY7" s="4"/>
    </row>
    <row r="8" spans="1:152" ht="63" x14ac:dyDescent="0.25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2" t="s">
        <v>4102</v>
      </c>
      <c r="CY8" s="4"/>
    </row>
    <row r="9" spans="1:152" ht="47.25" x14ac:dyDescent="0.25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2" t="s">
        <v>4105</v>
      </c>
      <c r="CY9" s="4"/>
    </row>
    <row r="10" spans="1:152" ht="94.5" x14ac:dyDescent="0.25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2" t="s">
        <v>4110</v>
      </c>
      <c r="CY10" s="4"/>
    </row>
    <row r="11" spans="1:152" ht="141.75" x14ac:dyDescent="0.25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3" t="s">
        <v>4101</v>
      </c>
      <c r="CY11" s="12"/>
    </row>
    <row r="12" spans="1:152" ht="63" x14ac:dyDescent="0.25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2" t="s">
        <v>4111</v>
      </c>
      <c r="CY12" s="4"/>
    </row>
    <row r="13" spans="1:152" ht="94.5" x14ac:dyDescent="0.25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2" t="s">
        <v>4115</v>
      </c>
      <c r="CY13" s="4"/>
    </row>
    <row r="14" spans="1:152" ht="126" x14ac:dyDescent="0.25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2" t="s">
        <v>4098</v>
      </c>
      <c r="CY14" s="4"/>
    </row>
    <row r="15" spans="1:152" ht="94.5" x14ac:dyDescent="0.25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2" t="s">
        <v>4100</v>
      </c>
      <c r="CY15" s="4"/>
    </row>
    <row r="16" spans="1:152" ht="126" x14ac:dyDescent="0.25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2" t="s">
        <v>4112</v>
      </c>
      <c r="CY16" s="4"/>
    </row>
    <row r="17" spans="1:103" ht="48" customHeight="1" x14ac:dyDescent="0.25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2" t="s">
        <v>4107</v>
      </c>
      <c r="CY17" s="4"/>
    </row>
    <row r="18" spans="1:103" ht="50.45" customHeight="1" x14ac:dyDescent="0.25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2" t="s">
        <v>4109</v>
      </c>
      <c r="CY18" s="4"/>
    </row>
    <row r="19" spans="1:103" ht="94.5" x14ac:dyDescent="0.25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3" t="s">
        <v>4106</v>
      </c>
      <c r="CY19" s="12"/>
    </row>
    <row r="20" spans="1:103" ht="78.75" x14ac:dyDescent="0.25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2" t="s">
        <v>4099</v>
      </c>
      <c r="CY20" s="4"/>
    </row>
    <row r="21" spans="1:103" ht="63" x14ac:dyDescent="0.25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2" t="s">
        <v>4117</v>
      </c>
      <c r="CY21" s="4"/>
    </row>
    <row r="22" spans="1:103" ht="78.75" x14ac:dyDescent="0.25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2" t="s">
        <v>4114</v>
      </c>
      <c r="CY22" s="4"/>
    </row>
    <row r="23" spans="1:103" ht="63" x14ac:dyDescent="0.25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2" t="s">
        <v>4113</v>
      </c>
      <c r="CY23" s="4"/>
    </row>
    <row r="24" spans="1:103" ht="78.75" x14ac:dyDescent="0.25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3" t="s">
        <v>4104</v>
      </c>
      <c r="CY24" s="12"/>
    </row>
    <row r="25" spans="1:103" ht="63" x14ac:dyDescent="0.25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2" t="s">
        <v>4108</v>
      </c>
      <c r="CY25" s="4"/>
    </row>
    <row r="26" spans="1:103" ht="63" x14ac:dyDescent="0.25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2" t="s">
        <v>4103</v>
      </c>
      <c r="CY26" s="4"/>
    </row>
    <row r="27" spans="1:103" s="58" customFormat="1" ht="39.6" customHeight="1" x14ac:dyDescent="0.3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121" t="s">
        <v>3974</v>
      </c>
      <c r="CY27" s="121"/>
    </row>
    <row r="1328" spans="54:54" x14ac:dyDescent="0.25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X1470"/>
  <sheetViews>
    <sheetView zoomScaleNormal="100" zoomScaleSheetLayoutView="90" workbookViewId="0">
      <pane ySplit="5" topLeftCell="A29" activePane="bottomLeft" state="frozen"/>
      <selection activeCell="BN1" sqref="BN1"/>
      <selection pane="bottomLeft" activeCell="BB30" sqref="BB30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8.5703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8.85546875" style="2" customWidth="1"/>
    <col min="66" max="67" width="11.28515625" style="2" hidden="1" customWidth="1"/>
    <col min="68" max="68" width="11.42578125" style="2" hidden="1" customWidth="1"/>
    <col min="69" max="69" width="7.2851562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s="58" customFormat="1" ht="59.45" customHeight="1" x14ac:dyDescent="0.3">
      <c r="A1" s="119" t="s">
        <v>3972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57"/>
      <c r="Q1" s="57"/>
      <c r="AI1" s="122" t="s">
        <v>3973</v>
      </c>
      <c r="AJ1" s="122"/>
      <c r="AK1" s="122"/>
      <c r="AL1" s="122"/>
      <c r="AM1" s="122"/>
      <c r="AN1" s="122"/>
      <c r="AO1" s="122"/>
      <c r="AP1" s="122"/>
      <c r="AQ1" s="122"/>
      <c r="AR1" s="122"/>
      <c r="AS1" s="122"/>
      <c r="AT1" s="122"/>
      <c r="AU1" s="122"/>
      <c r="AV1" s="122"/>
      <c r="AW1" s="122"/>
      <c r="AX1" s="122"/>
      <c r="AY1" s="122"/>
      <c r="AZ1" s="122"/>
      <c r="BA1" s="122"/>
      <c r="BB1" s="122"/>
      <c r="BC1" s="122"/>
      <c r="BD1" s="122"/>
      <c r="BE1" s="122"/>
      <c r="BF1" s="122"/>
      <c r="BG1" s="122"/>
      <c r="BH1" s="122"/>
      <c r="BI1" s="122"/>
      <c r="BJ1" s="122"/>
      <c r="BK1" s="122"/>
      <c r="BL1" s="122"/>
      <c r="BM1" s="122"/>
      <c r="BN1" s="122"/>
      <c r="BO1" s="122"/>
      <c r="BP1" s="122"/>
      <c r="BQ1" s="122"/>
      <c r="BR1" s="122"/>
      <c r="BS1" s="122"/>
      <c r="BT1" s="122"/>
      <c r="BU1" s="122"/>
      <c r="BV1" s="122"/>
      <c r="BW1" s="122"/>
      <c r="BX1" s="122"/>
      <c r="BY1" s="122"/>
      <c r="BZ1" s="122"/>
      <c r="CA1" s="122"/>
      <c r="CB1" s="122"/>
      <c r="CC1" s="122"/>
      <c r="CD1" s="122"/>
      <c r="CE1" s="122"/>
      <c r="CF1" s="122"/>
      <c r="CG1" s="122"/>
    </row>
    <row r="2" spans="1:101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</row>
    <row r="3" spans="1:101" s="58" customFormat="1" ht="28.9" customHeight="1" x14ac:dyDescent="0.3">
      <c r="A3" s="120" t="s">
        <v>3980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0"/>
      <c r="AO3" s="120"/>
      <c r="AP3" s="120"/>
      <c r="AQ3" s="120"/>
      <c r="AR3" s="120"/>
      <c r="AS3" s="120"/>
      <c r="AT3" s="120"/>
      <c r="AU3" s="120"/>
      <c r="AV3" s="120"/>
      <c r="AW3" s="120"/>
      <c r="AX3" s="120"/>
      <c r="AY3" s="120"/>
      <c r="AZ3" s="120"/>
      <c r="BA3" s="120"/>
      <c r="BB3" s="120"/>
      <c r="BC3" s="120"/>
      <c r="BD3" s="120"/>
      <c r="BE3" s="120"/>
      <c r="BF3" s="120"/>
      <c r="BG3" s="120"/>
      <c r="BH3" s="120"/>
      <c r="BI3" s="120"/>
      <c r="BJ3" s="120"/>
      <c r="BK3" s="120"/>
      <c r="BL3" s="120"/>
      <c r="BM3" s="120"/>
      <c r="BN3" s="120"/>
      <c r="BO3" s="120"/>
      <c r="BP3" s="120"/>
      <c r="BQ3" s="120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1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</row>
    <row r="6" spans="1:101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</row>
    <row r="8" spans="1:101" ht="63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</row>
    <row r="9" spans="1:101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</row>
    <row r="10" spans="1:101" ht="63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</row>
    <row r="11" spans="1:101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3894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</row>
    <row r="13" spans="1:101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</row>
    <row r="14" spans="1:101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</row>
    <row r="15" spans="1:101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</row>
    <row r="16" spans="1:101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</row>
    <row r="18" spans="1:101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</row>
    <row r="19" spans="1:101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</row>
    <row r="20" spans="1:101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</row>
    <row r="21" spans="1:101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</row>
    <row r="22" spans="1:101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</row>
    <row r="23" spans="1:101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</row>
    <row r="24" spans="1:101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</row>
    <row r="26" spans="1:101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</row>
    <row r="27" spans="1:101" ht="63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</row>
    <row r="28" spans="1:101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</row>
    <row r="31" spans="1:101" ht="63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</row>
    <row r="32" spans="1:101" ht="63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</row>
    <row r="34" spans="1:101" ht="47.25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</row>
    <row r="35" spans="1:101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</row>
    <row r="36" spans="1:101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</row>
    <row r="37" spans="1:101" ht="63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</row>
    <row r="38" spans="1:101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</row>
    <row r="39" spans="1:101" ht="63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</row>
    <row r="40" spans="1:101" ht="47.25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</row>
    <row r="41" spans="1:101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</row>
    <row r="42" spans="1:101" ht="47.25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</row>
    <row r="44" spans="1:101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</row>
    <row r="45" spans="1:101" ht="63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</row>
    <row r="46" spans="1:101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</row>
    <row r="47" spans="1:101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</row>
    <row r="48" spans="1:101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</row>
    <row r="49" spans="1:101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</row>
    <row r="50" spans="1:101" ht="63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</row>
    <row r="51" spans="1:101" ht="78.7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</row>
    <row r="52" spans="1:101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</row>
    <row r="53" spans="1:101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</row>
    <row r="54" spans="1:101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</row>
    <row r="55" spans="1:101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</row>
    <row r="56" spans="1:101" ht="78.7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</row>
    <row r="57" spans="1:101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</row>
    <row r="59" spans="1:101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</row>
    <row r="60" spans="1:101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</row>
    <row r="61" spans="1:101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</row>
    <row r="62" spans="1:101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</row>
    <row r="63" spans="1:101" ht="63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/>
      <c r="BO63" s="4"/>
      <c r="BP63" s="8"/>
      <c r="BQ63" s="4" t="s">
        <v>50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52" t="s">
        <v>3964</v>
      </c>
    </row>
    <row r="64" spans="1:101" ht="94.5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53"/>
    </row>
    <row r="65" spans="1:102" ht="47.25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53"/>
    </row>
    <row r="66" spans="1:102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53"/>
    </row>
    <row r="67" spans="1:102" ht="47.25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1243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</row>
    <row r="68" spans="1:102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53"/>
    </row>
    <row r="69" spans="1:102" ht="47.25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53"/>
    </row>
    <row r="70" spans="1:102" ht="63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53"/>
    </row>
    <row r="71" spans="1:102" ht="94.5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34" si="3">LEFT(L71,2)</f>
        <v>01</v>
      </c>
      <c r="I71" s="12" t="str">
        <f t="shared" ref="I71:I134" si="4">MID(L71,4,2)</f>
        <v>11</v>
      </c>
      <c r="J71" s="12" t="str">
        <f t="shared" ref="J71:J134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53"/>
    </row>
    <row r="72" spans="1:102" ht="94.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90"/>
      <c r="CX72" s="86"/>
    </row>
    <row r="73" spans="1:102" ht="63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</row>
    <row r="74" spans="1:102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53"/>
    </row>
    <row r="75" spans="1:102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53"/>
    </row>
    <row r="76" spans="1:102" ht="63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53"/>
    </row>
    <row r="77" spans="1:102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2" ht="47.25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</row>
    <row r="79" spans="1:102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53"/>
    </row>
    <row r="80" spans="1:102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53"/>
    </row>
    <row r="81" spans="1:101" ht="63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</row>
    <row r="82" spans="1:101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53"/>
    </row>
    <row r="84" spans="1:101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53"/>
    </row>
    <row r="85" spans="1:101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63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53"/>
    </row>
    <row r="88" spans="1:101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</row>
    <row r="89" spans="1:101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53"/>
    </row>
    <row r="90" spans="1:101" ht="110.25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53"/>
    </row>
    <row r="91" spans="1:101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53"/>
    </row>
    <row r="92" spans="1:101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53"/>
    </row>
    <row r="93" spans="1:101" ht="78.75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53"/>
    </row>
    <row r="94" spans="1:101" ht="78.75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53"/>
    </row>
    <row r="95" spans="1:101" ht="47.25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2" t="s">
        <v>3965</v>
      </c>
    </row>
    <row r="96" spans="1:101" ht="63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53"/>
    </row>
    <row r="97" spans="1:101" ht="94.5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94.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</row>
    <row r="99" spans="1:101" ht="141.7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53"/>
    </row>
    <row r="100" spans="1:101" ht="110.2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3"/>
    </row>
    <row r="101" spans="1:101" ht="78.7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53"/>
    </row>
    <row r="102" spans="1:101" ht="94.5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53"/>
    </row>
    <row r="103" spans="1:101" ht="94.5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53"/>
    </row>
    <row r="104" spans="1:101" ht="63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</row>
    <row r="105" spans="1:101" ht="63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</row>
    <row r="106" spans="1:101" ht="63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53"/>
    </row>
    <row r="107" spans="1:101" ht="94.5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53"/>
    </row>
    <row r="108" spans="1:101" ht="110.2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94.5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53"/>
    </row>
    <row r="110" spans="1:101" ht="78.7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53"/>
    </row>
    <row r="111" spans="1:101" ht="63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53"/>
    </row>
    <row r="112" spans="1:101" ht="78.7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53"/>
    </row>
    <row r="113" spans="1:101" ht="94.5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53"/>
    </row>
    <row r="114" spans="1:101" ht="94.5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53"/>
    </row>
    <row r="115" spans="1:101" ht="63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</row>
    <row r="116" spans="1:101" ht="94.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53"/>
    </row>
    <row r="117" spans="1:101" ht="63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53"/>
    </row>
    <row r="118" spans="1:101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53"/>
    </row>
    <row r="119" spans="1:101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</row>
    <row r="120" spans="1:101" ht="78.75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</row>
    <row r="121" spans="1:101" ht="78.75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53"/>
    </row>
    <row r="122" spans="1:101" ht="63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53"/>
    </row>
    <row r="123" spans="1:101" ht="63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3" x14ac:dyDescent="0.25">
      <c r="A124" s="15" t="s">
        <v>1131</v>
      </c>
      <c r="B124" s="3" t="s">
        <v>226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09</v>
      </c>
      <c r="I124" s="12" t="str">
        <f t="shared" si="4"/>
        <v>01</v>
      </c>
      <c r="J124" s="12" t="str">
        <f t="shared" si="5"/>
        <v>1964</v>
      </c>
      <c r="K124" s="4" t="s">
        <v>1339</v>
      </c>
      <c r="L124" s="4" t="s">
        <v>227</v>
      </c>
      <c r="M124" s="4" t="s">
        <v>3221</v>
      </c>
      <c r="N124" s="8"/>
      <c r="O124" s="6" t="s">
        <v>1589</v>
      </c>
      <c r="P124" s="14" t="s">
        <v>1590</v>
      </c>
      <c r="Q124" s="6" t="s">
        <v>1499</v>
      </c>
      <c r="R124" s="6" t="s">
        <v>3318</v>
      </c>
      <c r="S124" s="12" t="s">
        <v>3321</v>
      </c>
      <c r="T124" s="8"/>
      <c r="U124" s="12" t="s">
        <v>1412</v>
      </c>
      <c r="V124" s="6" t="s">
        <v>1591</v>
      </c>
      <c r="W124" s="8"/>
      <c r="X124" s="6" t="s">
        <v>1592</v>
      </c>
      <c r="Y124" s="6" t="s">
        <v>22</v>
      </c>
      <c r="Z124" s="12" t="s">
        <v>3753</v>
      </c>
      <c r="AA124" s="8"/>
      <c r="AB124" s="9" t="s">
        <v>228</v>
      </c>
      <c r="AC124" s="4" t="s">
        <v>35</v>
      </c>
      <c r="AD124" s="9" t="s">
        <v>228</v>
      </c>
      <c r="AE124" s="4" t="s">
        <v>104</v>
      </c>
      <c r="AF124" s="8"/>
      <c r="AG124" s="9" t="s">
        <v>228</v>
      </c>
      <c r="AH124" s="4" t="s">
        <v>74</v>
      </c>
      <c r="AI124" s="4" t="s">
        <v>3222</v>
      </c>
      <c r="AJ124" s="12"/>
      <c r="AK124" s="9" t="s">
        <v>202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Công nghệ nhiệt</v>
      </c>
      <c r="AX124" s="4" t="s">
        <v>229</v>
      </c>
      <c r="AY124" s="4"/>
      <c r="AZ124" s="8"/>
      <c r="BA124" s="8"/>
      <c r="BB124" s="4" t="s">
        <v>1483</v>
      </c>
      <c r="BC124" s="4"/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1455</v>
      </c>
      <c r="BN124" s="4" t="s">
        <v>1254</v>
      </c>
      <c r="BO124" s="4"/>
      <c r="BP124" s="8"/>
      <c r="BQ124" s="4" t="s">
        <v>34</v>
      </c>
      <c r="BR124" s="12"/>
      <c r="BS124" s="12" t="s">
        <v>34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3</v>
      </c>
      <c r="BX124" s="4">
        <v>3</v>
      </c>
      <c r="BY124" s="4"/>
      <c r="BZ124" s="4"/>
      <c r="CA124" s="4" t="s">
        <v>1318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3081</v>
      </c>
    </row>
    <row r="125" spans="1:101" ht="78.75" x14ac:dyDescent="0.25">
      <c r="A125" s="15" t="s">
        <v>1132</v>
      </c>
      <c r="B125" s="3" t="s">
        <v>713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13</v>
      </c>
      <c r="I125" s="12" t="str">
        <f t="shared" si="4"/>
        <v>01</v>
      </c>
      <c r="J125" s="12" t="str">
        <f t="shared" si="5"/>
        <v>1990</v>
      </c>
      <c r="K125" s="4" t="s">
        <v>1381</v>
      </c>
      <c r="L125" s="4" t="s">
        <v>714</v>
      </c>
      <c r="M125" s="4" t="s">
        <v>3221</v>
      </c>
      <c r="N125" s="8"/>
      <c r="O125" s="6" t="s">
        <v>1742</v>
      </c>
      <c r="P125" s="7" t="s">
        <v>1743</v>
      </c>
      <c r="Q125" s="6" t="s">
        <v>1744</v>
      </c>
      <c r="R125" s="6" t="s">
        <v>3318</v>
      </c>
      <c r="S125" s="12" t="s">
        <v>3101</v>
      </c>
      <c r="T125" s="8"/>
      <c r="U125" s="12" t="s">
        <v>3489</v>
      </c>
      <c r="V125" s="6" t="s">
        <v>1745</v>
      </c>
      <c r="W125" s="8"/>
      <c r="X125" s="6" t="s">
        <v>1746</v>
      </c>
      <c r="Y125" s="6" t="s">
        <v>1747</v>
      </c>
      <c r="Z125" s="12" t="s">
        <v>3754</v>
      </c>
      <c r="AA125" s="8"/>
      <c r="AB125" s="9" t="s">
        <v>91</v>
      </c>
      <c r="AC125" s="12" t="s">
        <v>35</v>
      </c>
      <c r="AD125" s="9" t="s">
        <v>715</v>
      </c>
      <c r="AE125" s="4" t="s">
        <v>104</v>
      </c>
      <c r="AF125" s="8"/>
      <c r="AG125" s="9" t="s">
        <v>715</v>
      </c>
      <c r="AH125" s="4" t="s">
        <v>171</v>
      </c>
      <c r="AI125" s="4" t="s">
        <v>171</v>
      </c>
      <c r="AJ125" s="12"/>
      <c r="AK125" s="10" t="s">
        <v>2795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Kỹ thuật Nhiệt</v>
      </c>
      <c r="AX125" s="4" t="s">
        <v>716</v>
      </c>
      <c r="AY125" s="4"/>
      <c r="AZ125" s="8"/>
      <c r="BA125" s="8"/>
      <c r="BB125" s="4" t="s">
        <v>3079</v>
      </c>
      <c r="BC125" s="4"/>
      <c r="BD125" s="4" t="s">
        <v>1325</v>
      </c>
      <c r="BE125" s="10"/>
      <c r="BF125" s="10" t="s">
        <v>1442</v>
      </c>
      <c r="BG125" s="8"/>
      <c r="BH125" s="12" t="str">
        <f>INDEX([1]DATA!$Z$10:$Z$285,MATCH(B125,[1]DATA!$C$10:$C$285,0))</f>
        <v/>
      </c>
      <c r="BI125" s="4" t="s">
        <v>37</v>
      </c>
      <c r="BJ125" s="4" t="s">
        <v>22</v>
      </c>
      <c r="BK125" s="4" t="s">
        <v>22</v>
      </c>
      <c r="BL125" s="4" t="s">
        <v>22</v>
      </c>
      <c r="BM125" s="4" t="s">
        <v>1321</v>
      </c>
      <c r="BN125" s="4" t="s">
        <v>49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12" t="s">
        <v>1311</v>
      </c>
      <c r="BV125" s="12"/>
      <c r="BW125" s="12">
        <v>2</v>
      </c>
      <c r="BX125" s="12">
        <v>2.67</v>
      </c>
      <c r="BY125" s="12"/>
      <c r="BZ125" s="12"/>
      <c r="CA125" s="12" t="s">
        <v>1318</v>
      </c>
      <c r="CB125" s="12"/>
      <c r="CC125" s="12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3082</v>
      </c>
    </row>
    <row r="126" spans="1:101" ht="47.25" x14ac:dyDescent="0.25">
      <c r="A126" s="15" t="s">
        <v>1133</v>
      </c>
      <c r="B126" s="3" t="s">
        <v>287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23</v>
      </c>
      <c r="I126" s="12" t="str">
        <f t="shared" si="4"/>
        <v>09</v>
      </c>
      <c r="J126" s="12" t="str">
        <f t="shared" si="5"/>
        <v>1969</v>
      </c>
      <c r="K126" s="4" t="s">
        <v>1367</v>
      </c>
      <c r="L126" s="4" t="s">
        <v>288</v>
      </c>
      <c r="M126" s="4" t="s">
        <v>3221</v>
      </c>
      <c r="N126" s="8"/>
      <c r="O126" s="6" t="s">
        <v>1570</v>
      </c>
      <c r="P126" s="7" t="s">
        <v>1571</v>
      </c>
      <c r="Q126" s="6" t="s">
        <v>1498</v>
      </c>
      <c r="R126" s="6" t="s">
        <v>3318</v>
      </c>
      <c r="S126" s="12" t="s">
        <v>3101</v>
      </c>
      <c r="T126" s="8"/>
      <c r="U126" s="12" t="s">
        <v>3490</v>
      </c>
      <c r="V126" s="6" t="s">
        <v>1572</v>
      </c>
      <c r="W126" s="8"/>
      <c r="X126" s="6" t="s">
        <v>1573</v>
      </c>
      <c r="Y126" s="21" t="s">
        <v>1574</v>
      </c>
      <c r="Z126" s="12" t="s">
        <v>3755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260</v>
      </c>
      <c r="AI126" s="4" t="s">
        <v>260</v>
      </c>
      <c r="AJ126" s="12"/>
      <c r="AK126" s="9" t="s">
        <v>91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79</v>
      </c>
      <c r="AV126" s="43" t="str">
        <f>INDEX([1]DATA!$W$10:$W$285,MATCH(B126,[1]DATA!$C$10:$C$285,0))</f>
        <v>Kỹ sư</v>
      </c>
      <c r="AW126" s="43" t="str">
        <f>INDEX([1]DATA!$X$10:$X$285,MATCH(B126,[1]DATA!$C$10:$C$285,0))</f>
        <v>Điện công nghiệp</v>
      </c>
      <c r="AX126" s="4" t="s">
        <v>289</v>
      </c>
      <c r="AY126" s="4"/>
      <c r="AZ126" s="8"/>
      <c r="BA126" s="8"/>
      <c r="BB126" s="10" t="s">
        <v>3012</v>
      </c>
      <c r="BC126" s="10"/>
      <c r="BD126" s="12" t="s">
        <v>1450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79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2868</v>
      </c>
      <c r="BO126" s="4"/>
      <c r="BP126" s="8"/>
      <c r="BQ126" s="4" t="s">
        <v>1243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1321</v>
      </c>
    </row>
    <row r="127" spans="1:101" ht="47.25" x14ac:dyDescent="0.25">
      <c r="A127" s="15" t="s">
        <v>1134</v>
      </c>
      <c r="B127" s="3" t="s">
        <v>290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27</v>
      </c>
      <c r="I127" s="12" t="str">
        <f t="shared" si="4"/>
        <v>08</v>
      </c>
      <c r="J127" s="12" t="str">
        <f t="shared" si="5"/>
        <v>1975</v>
      </c>
      <c r="K127" s="4" t="s">
        <v>1339</v>
      </c>
      <c r="L127" s="4" t="s">
        <v>291</v>
      </c>
      <c r="M127" s="4" t="s">
        <v>3221</v>
      </c>
      <c r="N127" s="8"/>
      <c r="O127" s="6" t="s">
        <v>2685</v>
      </c>
      <c r="P127" s="7" t="s">
        <v>2686</v>
      </c>
      <c r="Q127" s="6" t="s">
        <v>1498</v>
      </c>
      <c r="R127" s="6" t="s">
        <v>3318</v>
      </c>
      <c r="S127" s="12" t="s">
        <v>3321</v>
      </c>
      <c r="T127" s="8"/>
      <c r="U127" s="12" t="s">
        <v>3491</v>
      </c>
      <c r="V127" s="6" t="s">
        <v>2687</v>
      </c>
      <c r="W127" s="8"/>
      <c r="X127" s="6" t="s">
        <v>2688</v>
      </c>
      <c r="Y127" s="6" t="s">
        <v>2689</v>
      </c>
      <c r="Z127" s="12" t="s">
        <v>3756</v>
      </c>
      <c r="AA127" s="8"/>
      <c r="AB127" s="9" t="s">
        <v>51</v>
      </c>
      <c r="AC127" s="4" t="s">
        <v>35</v>
      </c>
      <c r="AD127" s="9" t="s">
        <v>51</v>
      </c>
      <c r="AE127" s="4" t="s">
        <v>25</v>
      </c>
      <c r="AF127" s="8"/>
      <c r="AG127" s="9" t="s">
        <v>51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Kỹ thuật điều khiển và tự động hóa</v>
      </c>
      <c r="AX127" s="4" t="s">
        <v>292</v>
      </c>
      <c r="AY127" s="4"/>
      <c r="AZ127" s="8"/>
      <c r="BA127" s="8"/>
      <c r="BB127" s="10" t="s">
        <v>3012</v>
      </c>
      <c r="BC127" s="10"/>
      <c r="BD127" s="4" t="s">
        <v>1247</v>
      </c>
      <c r="BE127" s="4"/>
      <c r="BF127" s="4" t="s">
        <v>1442</v>
      </c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1260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12" t="s">
        <v>1311</v>
      </c>
      <c r="BV127" s="12"/>
      <c r="BW127" s="12">
        <v>6</v>
      </c>
      <c r="BX127" s="12">
        <v>3.99</v>
      </c>
      <c r="BY127" s="12"/>
      <c r="BZ127" s="12"/>
      <c r="CA127" s="12" t="s">
        <v>1318</v>
      </c>
      <c r="CB127" s="12"/>
      <c r="CC127" s="12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</row>
    <row r="128" spans="1:101" ht="63" x14ac:dyDescent="0.25">
      <c r="A128" s="15" t="s">
        <v>1135</v>
      </c>
      <c r="B128" s="3" t="s">
        <v>518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05</v>
      </c>
      <c r="I128" s="12" t="str">
        <f t="shared" si="4"/>
        <v>09</v>
      </c>
      <c r="J128" s="12" t="str">
        <f t="shared" si="5"/>
        <v>1972</v>
      </c>
      <c r="K128" s="4" t="s">
        <v>1376</v>
      </c>
      <c r="L128" s="4" t="s">
        <v>519</v>
      </c>
      <c r="M128" s="4" t="s">
        <v>3221</v>
      </c>
      <c r="N128" s="8"/>
      <c r="O128" s="6" t="s">
        <v>1644</v>
      </c>
      <c r="P128" s="7" t="s">
        <v>1645</v>
      </c>
      <c r="Q128" s="6" t="s">
        <v>1498</v>
      </c>
      <c r="R128" s="6" t="s">
        <v>3318</v>
      </c>
      <c r="S128" s="12" t="s">
        <v>3101</v>
      </c>
      <c r="T128" s="8"/>
      <c r="U128" s="12" t="s">
        <v>3492</v>
      </c>
      <c r="V128" s="6" t="s">
        <v>1646</v>
      </c>
      <c r="W128" s="8"/>
      <c r="X128" s="6" t="s">
        <v>1647</v>
      </c>
      <c r="Y128" s="21" t="s">
        <v>1648</v>
      </c>
      <c r="Z128" s="12" t="s">
        <v>3757</v>
      </c>
      <c r="AA128" s="8"/>
      <c r="AB128" s="9" t="s">
        <v>152</v>
      </c>
      <c r="AC128" s="4" t="s">
        <v>35</v>
      </c>
      <c r="AD128" s="9" t="s">
        <v>139</v>
      </c>
      <c r="AE128" s="4" t="s">
        <v>104</v>
      </c>
      <c r="AF128" s="8"/>
      <c r="AG128" s="9" t="s">
        <v>520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Kỹ sư</v>
      </c>
      <c r="AW128" s="43" t="str">
        <f>INDEX([1]DATA!$X$10:$X$285,MATCH(B128,[1]DATA!$C$10:$C$285,0))</f>
        <v>Điện khí hóa &amp; Cung cấp điện</v>
      </c>
      <c r="AX128" s="4" t="s">
        <v>249</v>
      </c>
      <c r="AY128" s="4"/>
      <c r="AZ128" s="8"/>
      <c r="BA128" s="8"/>
      <c r="BB128" s="10" t="s">
        <v>3012</v>
      </c>
      <c r="BC128" s="10"/>
      <c r="BD128" s="4" t="s">
        <v>1247</v>
      </c>
      <c r="BE128" s="10"/>
      <c r="BF128" s="10" t="s">
        <v>1442</v>
      </c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34</v>
      </c>
      <c r="BR128" s="12"/>
      <c r="BS128" s="12"/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5</v>
      </c>
      <c r="BX128" s="4">
        <v>3.66</v>
      </c>
      <c r="BY128" s="4"/>
      <c r="BZ128" s="4"/>
      <c r="CA128" s="4" t="s">
        <v>91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2816</v>
      </c>
    </row>
    <row r="129" spans="1:100" ht="78.75" x14ac:dyDescent="0.25">
      <c r="A129" s="15" t="s">
        <v>1136</v>
      </c>
      <c r="B129" s="3" t="s">
        <v>455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07</v>
      </c>
      <c r="I129" s="12" t="str">
        <f t="shared" si="4"/>
        <v>01</v>
      </c>
      <c r="J129" s="12" t="str">
        <f t="shared" si="5"/>
        <v>1971</v>
      </c>
      <c r="K129" s="4" t="s">
        <v>1382</v>
      </c>
      <c r="L129" s="4" t="s">
        <v>456</v>
      </c>
      <c r="M129" s="4" t="s">
        <v>3221</v>
      </c>
      <c r="N129" s="8"/>
      <c r="O129" s="11" t="s">
        <v>2381</v>
      </c>
      <c r="P129" s="14" t="s">
        <v>2382</v>
      </c>
      <c r="Q129" s="6" t="s">
        <v>1656</v>
      </c>
      <c r="R129" s="6" t="s">
        <v>3318</v>
      </c>
      <c r="S129" s="12" t="s">
        <v>3101</v>
      </c>
      <c r="T129" s="8"/>
      <c r="U129" s="12" t="s">
        <v>3400</v>
      </c>
      <c r="V129" s="6" t="s">
        <v>2383</v>
      </c>
      <c r="W129" s="8"/>
      <c r="X129" s="11" t="s">
        <v>2384</v>
      </c>
      <c r="Y129" s="21" t="s">
        <v>2385</v>
      </c>
      <c r="Z129" s="12" t="s">
        <v>3758</v>
      </c>
      <c r="AA129" s="8"/>
      <c r="AB129" s="9" t="s">
        <v>457</v>
      </c>
      <c r="AC129" s="4" t="s">
        <v>35</v>
      </c>
      <c r="AD129" s="9" t="s">
        <v>342</v>
      </c>
      <c r="AE129" s="4" t="s">
        <v>25</v>
      </c>
      <c r="AF129" s="8"/>
      <c r="AG129" s="9" t="s">
        <v>246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9" t="s">
        <v>59</v>
      </c>
      <c r="AQ129" s="9" t="s">
        <v>1245</v>
      </c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Công nghệ chế biến thủy sản</v>
      </c>
      <c r="AX129" s="4" t="s">
        <v>458</v>
      </c>
      <c r="AY129" s="4"/>
      <c r="AZ129" s="8"/>
      <c r="BA129" s="8"/>
      <c r="BB129" s="10" t="s">
        <v>3012</v>
      </c>
      <c r="BC129" s="10"/>
      <c r="BD129" s="4" t="s">
        <v>1275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47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8</v>
      </c>
      <c r="BX129" s="4">
        <v>4.6500000000000004</v>
      </c>
      <c r="BY129" s="4"/>
      <c r="BZ129" s="4"/>
      <c r="CA129" s="4" t="s">
        <v>2806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</row>
    <row r="130" spans="1:100" ht="78.75" x14ac:dyDescent="0.25">
      <c r="A130" s="15" t="s">
        <v>1137</v>
      </c>
      <c r="B130" s="3" t="s">
        <v>631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15</v>
      </c>
      <c r="I130" s="12" t="str">
        <f t="shared" si="4"/>
        <v>03</v>
      </c>
      <c r="J130" s="12" t="str">
        <f t="shared" si="5"/>
        <v>1980</v>
      </c>
      <c r="K130" s="4" t="s">
        <v>1343</v>
      </c>
      <c r="L130" s="4" t="s">
        <v>632</v>
      </c>
      <c r="M130" s="4" t="s">
        <v>3221</v>
      </c>
      <c r="N130" s="8"/>
      <c r="O130" s="6" t="s">
        <v>2480</v>
      </c>
      <c r="P130" s="7" t="s">
        <v>2481</v>
      </c>
      <c r="Q130" s="6" t="s">
        <v>1498</v>
      </c>
      <c r="R130" s="6" t="s">
        <v>3318</v>
      </c>
      <c r="S130" s="12" t="s">
        <v>3101</v>
      </c>
      <c r="T130" s="8"/>
      <c r="U130" s="12" t="s">
        <v>3422</v>
      </c>
      <c r="V130" s="6" t="s">
        <v>2482</v>
      </c>
      <c r="W130" s="8"/>
      <c r="X130" s="6" t="s">
        <v>2483</v>
      </c>
      <c r="Y130" s="6" t="s">
        <v>2484</v>
      </c>
      <c r="Z130" s="12" t="s">
        <v>3759</v>
      </c>
      <c r="AA130" s="8"/>
      <c r="AB130" s="9" t="s">
        <v>142</v>
      </c>
      <c r="AC130" s="4" t="s">
        <v>35</v>
      </c>
      <c r="AD130" s="9" t="s">
        <v>142</v>
      </c>
      <c r="AE130" s="4" t="s">
        <v>104</v>
      </c>
      <c r="AF130" s="8"/>
      <c r="AG130" s="9" t="s">
        <v>633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Đại học</v>
      </c>
      <c r="AW130" s="43" t="str">
        <f>INDEX([1]DATA!$X$10:$X$285,MATCH(B130,[1]DATA!$C$10:$C$285,0))</f>
        <v>Công nghệ Kỹ thuật Nhiệt - Lạnh</v>
      </c>
      <c r="AX130" s="4" t="s">
        <v>1491</v>
      </c>
      <c r="AY130" s="4"/>
      <c r="AZ130" s="8"/>
      <c r="BA130" s="8"/>
      <c r="BB130" s="10" t="s">
        <v>3080</v>
      </c>
      <c r="BC130" s="10" t="s">
        <v>3909</v>
      </c>
      <c r="BD130" s="4" t="s">
        <v>1325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1243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3</v>
      </c>
      <c r="BX130" s="4">
        <v>3</v>
      </c>
      <c r="BY130" s="4"/>
      <c r="BZ130" s="4"/>
      <c r="CA130" s="4" t="s">
        <v>91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1321</v>
      </c>
    </row>
    <row r="131" spans="1:100" ht="47.25" x14ac:dyDescent="0.25">
      <c r="A131" s="15" t="s">
        <v>1138</v>
      </c>
      <c r="B131" s="3" t="s">
        <v>680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22</v>
      </c>
      <c r="I131" s="12" t="str">
        <f t="shared" si="4"/>
        <v>12</v>
      </c>
      <c r="J131" s="12" t="str">
        <f t="shared" si="5"/>
        <v>1985</v>
      </c>
      <c r="K131" s="4" t="s">
        <v>1349</v>
      </c>
      <c r="L131" s="4" t="s">
        <v>681</v>
      </c>
      <c r="M131" s="4" t="s">
        <v>3221</v>
      </c>
      <c r="N131" s="8"/>
      <c r="O131" s="11" t="s">
        <v>2531</v>
      </c>
      <c r="P131" s="14" t="s">
        <v>2532</v>
      </c>
      <c r="Q131" s="6" t="s">
        <v>1656</v>
      </c>
      <c r="R131" s="6" t="s">
        <v>3318</v>
      </c>
      <c r="S131" s="12" t="s">
        <v>3101</v>
      </c>
      <c r="T131" s="8"/>
      <c r="U131" s="12" t="s">
        <v>3345</v>
      </c>
      <c r="V131" s="6" t="s">
        <v>2533</v>
      </c>
      <c r="W131" s="8"/>
      <c r="X131" s="6" t="s">
        <v>2534</v>
      </c>
      <c r="Y131" s="21" t="s">
        <v>2535</v>
      </c>
      <c r="Z131" s="12" t="s">
        <v>3760</v>
      </c>
      <c r="AA131" s="8"/>
      <c r="AB131" s="9" t="s">
        <v>329</v>
      </c>
      <c r="AC131" s="4" t="s">
        <v>35</v>
      </c>
      <c r="AD131" s="9" t="s">
        <v>329</v>
      </c>
      <c r="AE131" s="4" t="s">
        <v>104</v>
      </c>
      <c r="AF131" s="8"/>
      <c r="AG131" s="9" t="s">
        <v>682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Kỹ thuật Nhiệt - Điện lạnh</v>
      </c>
      <c r="AX131" s="4" t="s">
        <v>683</v>
      </c>
      <c r="AY131" s="4"/>
      <c r="AZ131" s="8"/>
      <c r="BA131" s="8"/>
      <c r="BB131" s="10" t="s">
        <v>3012</v>
      </c>
      <c r="BC131" s="10"/>
      <c r="BD131" s="4" t="s">
        <v>1247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2870</v>
      </c>
      <c r="BN131" s="4" t="s">
        <v>2868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3</v>
      </c>
      <c r="BX131" s="12">
        <v>3</v>
      </c>
      <c r="BY131" s="15" t="s">
        <v>1318</v>
      </c>
      <c r="BZ131" s="12"/>
      <c r="CA131" s="15" t="s">
        <v>1318</v>
      </c>
      <c r="CB131" s="24">
        <v>0.08</v>
      </c>
      <c r="CC131" s="15" t="s">
        <v>3105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5" t="s">
        <v>3269</v>
      </c>
    </row>
    <row r="132" spans="1:100" ht="63" x14ac:dyDescent="0.25">
      <c r="A132" s="15" t="s">
        <v>1139</v>
      </c>
      <c r="B132" s="3" t="s">
        <v>82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31</v>
      </c>
      <c r="I132" s="12" t="str">
        <f t="shared" si="4"/>
        <v>10</v>
      </c>
      <c r="J132" s="12" t="str">
        <f t="shared" si="5"/>
        <v>1970</v>
      </c>
      <c r="K132" s="4" t="s">
        <v>1382</v>
      </c>
      <c r="L132" s="4" t="s">
        <v>83</v>
      </c>
      <c r="M132" s="4" t="s">
        <v>3220</v>
      </c>
      <c r="N132" s="8"/>
      <c r="O132" s="6" t="s">
        <v>2680</v>
      </c>
      <c r="P132" s="7" t="s">
        <v>2681</v>
      </c>
      <c r="Q132" s="6" t="s">
        <v>1517</v>
      </c>
      <c r="R132" s="6" t="s">
        <v>3318</v>
      </c>
      <c r="S132" s="12" t="s">
        <v>3101</v>
      </c>
      <c r="T132" s="8"/>
      <c r="U132" s="12" t="s">
        <v>3427</v>
      </c>
      <c r="V132" s="6" t="s">
        <v>2682</v>
      </c>
      <c r="W132" s="8"/>
      <c r="X132" s="6" t="s">
        <v>2683</v>
      </c>
      <c r="Y132" s="6" t="s">
        <v>2684</v>
      </c>
      <c r="Z132" s="12" t="s">
        <v>3746</v>
      </c>
      <c r="AA132" s="8"/>
      <c r="AB132" s="9" t="s">
        <v>84</v>
      </c>
      <c r="AC132" s="4" t="s">
        <v>35</v>
      </c>
      <c r="AD132" s="9" t="s">
        <v>84</v>
      </c>
      <c r="AE132" s="4" t="s">
        <v>25</v>
      </c>
      <c r="AF132" s="8"/>
      <c r="AG132" s="9" t="s">
        <v>84</v>
      </c>
      <c r="AH132" s="4" t="s">
        <v>74</v>
      </c>
      <c r="AI132" s="4" t="s">
        <v>74</v>
      </c>
      <c r="AJ132" s="12"/>
      <c r="AK132" s="9" t="s">
        <v>85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Quản lý giáo dục</v>
      </c>
      <c r="AX132" s="4" t="s">
        <v>38</v>
      </c>
      <c r="AY132" s="4"/>
      <c r="AZ132" s="8"/>
      <c r="BA132" s="8"/>
      <c r="BB132" s="10" t="s">
        <v>3012</v>
      </c>
      <c r="BC132" s="10" t="s">
        <v>3909</v>
      </c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Trung cấp</v>
      </c>
      <c r="BI132" s="4" t="s">
        <v>37</v>
      </c>
      <c r="BJ132" s="4" t="s">
        <v>47</v>
      </c>
      <c r="BK132" s="4" t="s">
        <v>22</v>
      </c>
      <c r="BL132" s="4" t="s">
        <v>39</v>
      </c>
      <c r="BM132" s="4" t="s">
        <v>1455</v>
      </c>
      <c r="BN132" s="4" t="s">
        <v>1278</v>
      </c>
      <c r="BO132" s="4"/>
      <c r="BP132" s="8"/>
      <c r="BQ132" s="4" t="s">
        <v>50</v>
      </c>
      <c r="BR132" s="12"/>
      <c r="BS132" s="12"/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9</v>
      </c>
      <c r="BX132" s="4">
        <v>4.9800000000000004</v>
      </c>
      <c r="BY132" s="4"/>
      <c r="BZ132" s="4" t="s">
        <v>3821</v>
      </c>
      <c r="CA132" s="4" t="s">
        <v>2806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50</v>
      </c>
    </row>
    <row r="133" spans="1:100" ht="78.75" x14ac:dyDescent="0.25">
      <c r="A133" s="15" t="s">
        <v>1140</v>
      </c>
      <c r="B133" s="3" t="s">
        <v>732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15</v>
      </c>
      <c r="I133" s="12" t="str">
        <f t="shared" si="4"/>
        <v>03</v>
      </c>
      <c r="J133" s="12" t="str">
        <f t="shared" si="5"/>
        <v>1978</v>
      </c>
      <c r="K133" s="4" t="s">
        <v>1358</v>
      </c>
      <c r="L133" s="4" t="s">
        <v>733</v>
      </c>
      <c r="M133" s="4" t="s">
        <v>3220</v>
      </c>
      <c r="N133" s="8"/>
      <c r="O133" s="6" t="s">
        <v>2059</v>
      </c>
      <c r="P133" s="7" t="s">
        <v>2060</v>
      </c>
      <c r="Q133" s="6" t="s">
        <v>1498</v>
      </c>
      <c r="R133" s="6" t="s">
        <v>3318</v>
      </c>
      <c r="S133" s="12" t="s">
        <v>3101</v>
      </c>
      <c r="T133" s="8"/>
      <c r="U133" s="12" t="s">
        <v>3482</v>
      </c>
      <c r="V133" s="6" t="s">
        <v>2061</v>
      </c>
      <c r="W133" s="8"/>
      <c r="X133" s="6" t="s">
        <v>2062</v>
      </c>
      <c r="Y133" s="6" t="s">
        <v>2063</v>
      </c>
      <c r="Z133" s="12" t="s">
        <v>3747</v>
      </c>
      <c r="AA133" s="8"/>
      <c r="AB133" s="9" t="s">
        <v>332</v>
      </c>
      <c r="AC133" s="4" t="s">
        <v>35</v>
      </c>
      <c r="AD133" s="9" t="s">
        <v>734</v>
      </c>
      <c r="AE133" s="4" t="s">
        <v>104</v>
      </c>
      <c r="AF133" s="8"/>
      <c r="AG133" s="13" t="s">
        <v>2795</v>
      </c>
      <c r="AH133" s="4" t="s">
        <v>2796</v>
      </c>
      <c r="AI133" s="4" t="s">
        <v>2796</v>
      </c>
      <c r="AJ133" s="12"/>
      <c r="AK133" s="10" t="s">
        <v>2797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Công nghệ vật liệu dệt may</v>
      </c>
      <c r="AX133" s="4" t="s">
        <v>588</v>
      </c>
      <c r="AY133" s="4"/>
      <c r="AZ133" s="8"/>
      <c r="BA133" s="8"/>
      <c r="BB133" s="10" t="s">
        <v>3012</v>
      </c>
      <c r="BC133" s="10" t="s">
        <v>3921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22</v>
      </c>
      <c r="BK133" s="4" t="s">
        <v>22</v>
      </c>
      <c r="BL133" s="4" t="s">
        <v>22</v>
      </c>
      <c r="BM133" s="4" t="s">
        <v>1312</v>
      </c>
      <c r="BN133" s="4" t="s">
        <v>60</v>
      </c>
      <c r="BO133" s="4" t="s">
        <v>1312</v>
      </c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2</v>
      </c>
      <c r="BX133" s="4">
        <v>2.67</v>
      </c>
      <c r="BY133" s="4"/>
      <c r="BZ133" s="4"/>
      <c r="CA133" s="4" t="s">
        <v>91</v>
      </c>
      <c r="CB133" s="4" t="s">
        <v>3236</v>
      </c>
      <c r="CC133" s="10" t="s">
        <v>2967</v>
      </c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34</v>
      </c>
    </row>
    <row r="134" spans="1:100" ht="110.25" x14ac:dyDescent="0.25">
      <c r="A134" s="15" t="s">
        <v>1141</v>
      </c>
      <c r="B134" s="3" t="s">
        <v>389</v>
      </c>
      <c r="C134" s="12" t="s">
        <v>1245</v>
      </c>
      <c r="D134" s="12"/>
      <c r="E134" s="12"/>
      <c r="F134" s="12" t="s">
        <v>1245</v>
      </c>
      <c r="G134" s="4" t="s">
        <v>54</v>
      </c>
      <c r="H134" s="12" t="str">
        <f t="shared" si="3"/>
        <v>24</v>
      </c>
      <c r="I134" s="12" t="str">
        <f t="shared" si="4"/>
        <v>02</v>
      </c>
      <c r="J134" s="12" t="str">
        <f t="shared" si="5"/>
        <v>1976</v>
      </c>
      <c r="K134" s="4" t="s">
        <v>1408</v>
      </c>
      <c r="L134" s="4" t="s">
        <v>390</v>
      </c>
      <c r="M134" s="4" t="s">
        <v>3220</v>
      </c>
      <c r="N134" s="8"/>
      <c r="O134" s="6" t="s">
        <v>2441</v>
      </c>
      <c r="P134" s="7" t="s">
        <v>2442</v>
      </c>
      <c r="Q134" s="6" t="s">
        <v>2443</v>
      </c>
      <c r="R134" s="6" t="s">
        <v>3318</v>
      </c>
      <c r="S134" s="12" t="s">
        <v>3321</v>
      </c>
      <c r="T134" s="8"/>
      <c r="U134" s="12" t="s">
        <v>3483</v>
      </c>
      <c r="V134" s="6" t="s">
        <v>2444</v>
      </c>
      <c r="W134" s="8"/>
      <c r="X134" s="11" t="s">
        <v>2445</v>
      </c>
      <c r="Y134" s="6" t="s">
        <v>22</v>
      </c>
      <c r="Z134" s="12" t="s">
        <v>3748</v>
      </c>
      <c r="AA134" s="8"/>
      <c r="AB134" s="9" t="s">
        <v>391</v>
      </c>
      <c r="AC134" s="12" t="s">
        <v>35</v>
      </c>
      <c r="AD134" s="9" t="s">
        <v>392</v>
      </c>
      <c r="AE134" s="4" t="s">
        <v>25</v>
      </c>
      <c r="AF134" s="8"/>
      <c r="AG134" s="9" t="s">
        <v>391</v>
      </c>
      <c r="AH134" s="4" t="s">
        <v>260</v>
      </c>
      <c r="AI134" s="4" t="s">
        <v>3235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Giáo dục học</v>
      </c>
      <c r="AX134" s="4" t="s">
        <v>262</v>
      </c>
      <c r="AY134" s="4"/>
      <c r="AZ134" s="8"/>
      <c r="BA134" s="8"/>
      <c r="BB134" s="10" t="s">
        <v>3289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/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1455</v>
      </c>
      <c r="BO134" s="4" t="s">
        <v>1312</v>
      </c>
      <c r="BP134" s="8"/>
      <c r="BQ134" s="4" t="s">
        <v>1243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7">
        <v>43551</v>
      </c>
      <c r="BW134" s="4">
        <v>8</v>
      </c>
      <c r="BX134" s="4">
        <v>4.6500000000000004</v>
      </c>
      <c r="BY134" s="10" t="s">
        <v>2958</v>
      </c>
      <c r="BZ134" s="4"/>
      <c r="CA134" s="10" t="s">
        <v>2958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1321</v>
      </c>
    </row>
    <row r="135" spans="1:100" ht="110.25" x14ac:dyDescent="0.25">
      <c r="A135" s="15" t="s">
        <v>1142</v>
      </c>
      <c r="B135" s="3" t="s">
        <v>744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ref="H135:H154" si="6">LEFT(L135,2)</f>
        <v>03</v>
      </c>
      <c r="I135" s="12" t="str">
        <f t="shared" ref="I135:I154" si="7">MID(L135,4,2)</f>
        <v>04</v>
      </c>
      <c r="J135" s="12" t="str">
        <f t="shared" ref="J135:J154" si="8">RIGHT(L135,4)</f>
        <v>1985</v>
      </c>
      <c r="K135" s="4" t="s">
        <v>1362</v>
      </c>
      <c r="L135" s="4" t="s">
        <v>745</v>
      </c>
      <c r="M135" s="4" t="s">
        <v>3220</v>
      </c>
      <c r="N135" s="8"/>
      <c r="O135" s="6" t="s">
        <v>1526</v>
      </c>
      <c r="P135" s="7" t="s">
        <v>1527</v>
      </c>
      <c r="Q135" s="6" t="s">
        <v>1499</v>
      </c>
      <c r="R135" s="6" t="s">
        <v>3318</v>
      </c>
      <c r="S135" s="12" t="s">
        <v>3101</v>
      </c>
      <c r="T135" s="8"/>
      <c r="U135" s="12" t="s">
        <v>3484</v>
      </c>
      <c r="V135" s="6" t="s">
        <v>1528</v>
      </c>
      <c r="W135" s="8"/>
      <c r="X135" s="6" t="s">
        <v>1529</v>
      </c>
      <c r="Y135" s="6" t="s">
        <v>1530</v>
      </c>
      <c r="Z135" s="12" t="s">
        <v>3749</v>
      </c>
      <c r="AA135" s="8"/>
      <c r="AB135" s="9" t="s">
        <v>582</v>
      </c>
      <c r="AC135" s="4" t="s">
        <v>35</v>
      </c>
      <c r="AD135" s="9" t="s">
        <v>582</v>
      </c>
      <c r="AE135" s="4" t="s">
        <v>104</v>
      </c>
      <c r="AF135" s="8"/>
      <c r="AG135" s="9" t="s">
        <v>582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cắt may</v>
      </c>
      <c r="AX135" s="4" t="s">
        <v>746</v>
      </c>
      <c r="AY135" s="4"/>
      <c r="AZ135" s="8"/>
      <c r="BA135" s="8"/>
      <c r="BB135" s="10" t="s">
        <v>3908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1312</v>
      </c>
      <c r="BN135" s="4" t="s">
        <v>1312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52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3077</v>
      </c>
    </row>
    <row r="136" spans="1:100" ht="78.75" x14ac:dyDescent="0.25">
      <c r="A136" s="15" t="s">
        <v>1143</v>
      </c>
      <c r="B136" s="3" t="s">
        <v>749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si="6"/>
        <v>18</v>
      </c>
      <c r="I136" s="12" t="str">
        <f t="shared" si="7"/>
        <v>03</v>
      </c>
      <c r="J136" s="12" t="str">
        <f t="shared" si="8"/>
        <v>1984</v>
      </c>
      <c r="K136" s="4" t="s">
        <v>1355</v>
      </c>
      <c r="L136" s="4" t="s">
        <v>750</v>
      </c>
      <c r="M136" s="4" t="s">
        <v>3220</v>
      </c>
      <c r="N136" s="8"/>
      <c r="O136" s="6" t="s">
        <v>1548</v>
      </c>
      <c r="P136" s="7" t="s">
        <v>1549</v>
      </c>
      <c r="Q136" s="6" t="s">
        <v>1499</v>
      </c>
      <c r="R136" s="6" t="s">
        <v>3318</v>
      </c>
      <c r="S136" s="12" t="s">
        <v>3101</v>
      </c>
      <c r="T136" s="8"/>
      <c r="U136" s="12" t="s">
        <v>3485</v>
      </c>
      <c r="V136" s="6" t="s">
        <v>1550</v>
      </c>
      <c r="W136" s="8"/>
      <c r="X136" s="6" t="s">
        <v>1551</v>
      </c>
      <c r="Y136" s="6" t="s">
        <v>22</v>
      </c>
      <c r="Z136" s="12" t="s">
        <v>3750</v>
      </c>
      <c r="AA136" s="8"/>
      <c r="AB136" s="9" t="s">
        <v>228</v>
      </c>
      <c r="AC136" s="4" t="s">
        <v>35</v>
      </c>
      <c r="AD136" s="9" t="s">
        <v>228</v>
      </c>
      <c r="AE136" s="4" t="s">
        <v>104</v>
      </c>
      <c r="AF136" s="8"/>
      <c r="AG136" s="9" t="s">
        <v>228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Thiết kế thời trang</v>
      </c>
      <c r="AX136" s="4" t="s">
        <v>751</v>
      </c>
      <c r="AY136" s="4"/>
      <c r="AZ136" s="8"/>
      <c r="BA136" s="8"/>
      <c r="BB136" s="10" t="s">
        <v>3012</v>
      </c>
      <c r="BC136" s="15" t="s">
        <v>3920</v>
      </c>
      <c r="BD136" s="4" t="s">
        <v>1250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60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1334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0" ht="78.75" x14ac:dyDescent="0.25">
      <c r="A137" s="15" t="s">
        <v>1144</v>
      </c>
      <c r="B137" s="3" t="s">
        <v>585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27</v>
      </c>
      <c r="I137" s="12" t="str">
        <f t="shared" si="7"/>
        <v>11</v>
      </c>
      <c r="J137" s="12" t="str">
        <f t="shared" si="8"/>
        <v>1984</v>
      </c>
      <c r="K137" s="4" t="s">
        <v>1352</v>
      </c>
      <c r="L137" s="4" t="s">
        <v>586</v>
      </c>
      <c r="M137" s="4" t="s">
        <v>3220</v>
      </c>
      <c r="N137" s="8"/>
      <c r="O137" s="6" t="s">
        <v>1792</v>
      </c>
      <c r="P137" s="7" t="s">
        <v>1793</v>
      </c>
      <c r="Q137" s="6" t="s">
        <v>1794</v>
      </c>
      <c r="R137" s="6" t="s">
        <v>3318</v>
      </c>
      <c r="S137" s="12" t="s">
        <v>3101</v>
      </c>
      <c r="T137" s="8"/>
      <c r="U137" s="12" t="s">
        <v>3480</v>
      </c>
      <c r="V137" s="6" t="s">
        <v>1795</v>
      </c>
      <c r="W137" s="8"/>
      <c r="X137" s="6" t="s">
        <v>1796</v>
      </c>
      <c r="Y137" s="6" t="s">
        <v>22</v>
      </c>
      <c r="Z137" s="12" t="e">
        <v>#N/A</v>
      </c>
      <c r="AA137" s="8"/>
      <c r="AB137" s="9" t="s">
        <v>142</v>
      </c>
      <c r="AC137" s="4" t="s">
        <v>35</v>
      </c>
      <c r="AD137" s="9" t="s">
        <v>139</v>
      </c>
      <c r="AE137" s="4" t="s">
        <v>104</v>
      </c>
      <c r="AF137" s="8"/>
      <c r="AG137" s="9" t="s">
        <v>587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Công nghệ vật liệu dệt may</v>
      </c>
      <c r="AX137" s="4" t="s">
        <v>588</v>
      </c>
      <c r="AY137" s="4"/>
      <c r="AZ137" s="8"/>
      <c r="BA137" s="8"/>
      <c r="BB137" s="10" t="s">
        <v>3012</v>
      </c>
      <c r="BC137" s="10" t="s">
        <v>3909</v>
      </c>
      <c r="BD137" s="4" t="s">
        <v>1247</v>
      </c>
      <c r="BE137" s="10" t="s">
        <v>1319</v>
      </c>
      <c r="BF137" s="10" t="s">
        <v>1442</v>
      </c>
      <c r="BG137" s="8"/>
      <c r="BH137" s="12" t="str">
        <f>INDEX([1]DATA!$Z$10:$Z$285,MATCH(B137,[1]DATA!$C$10:$C$285,0))</f>
        <v/>
      </c>
      <c r="BI137" s="4" t="s">
        <v>37</v>
      </c>
      <c r="BJ137" s="4" t="s">
        <v>22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34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4</v>
      </c>
      <c r="BX137" s="12">
        <v>3.33</v>
      </c>
      <c r="BY137" s="15" t="s">
        <v>2986</v>
      </c>
      <c r="BZ137" s="12"/>
      <c r="CA137" s="15" t="s">
        <v>2986</v>
      </c>
      <c r="CB137" s="24">
        <v>0.08</v>
      </c>
      <c r="CC137" s="17">
        <v>43556</v>
      </c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34</v>
      </c>
    </row>
    <row r="138" spans="1:100" ht="78.75" x14ac:dyDescent="0.25">
      <c r="A138" s="15" t="s">
        <v>1145</v>
      </c>
      <c r="B138" s="3" t="s">
        <v>589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11</v>
      </c>
      <c r="I138" s="12" t="str">
        <f t="shared" si="7"/>
        <v>10</v>
      </c>
      <c r="J138" s="12" t="str">
        <f t="shared" si="8"/>
        <v>1985</v>
      </c>
      <c r="K138" s="4" t="s">
        <v>1339</v>
      </c>
      <c r="L138" s="4" t="s">
        <v>590</v>
      </c>
      <c r="M138" s="4" t="s">
        <v>3220</v>
      </c>
      <c r="N138" s="8"/>
      <c r="O138" s="6" t="s">
        <v>1967</v>
      </c>
      <c r="P138" s="7" t="s">
        <v>1968</v>
      </c>
      <c r="Q138" s="6" t="s">
        <v>1498</v>
      </c>
      <c r="R138" s="6" t="s">
        <v>3318</v>
      </c>
      <c r="S138" s="12" t="s">
        <v>3101</v>
      </c>
      <c r="T138" s="8"/>
      <c r="U138" s="12" t="s">
        <v>3486</v>
      </c>
      <c r="V138" s="6" t="s">
        <v>1969</v>
      </c>
      <c r="W138" s="8"/>
      <c r="X138" s="6" t="s">
        <v>1970</v>
      </c>
      <c r="Y138" s="6" t="s">
        <v>1971</v>
      </c>
      <c r="Z138" s="12" t="s">
        <v>3751</v>
      </c>
      <c r="AA138" s="8"/>
      <c r="AB138" s="9" t="s">
        <v>142</v>
      </c>
      <c r="AC138" s="4" t="s">
        <v>35</v>
      </c>
      <c r="AD138" s="9" t="s">
        <v>142</v>
      </c>
      <c r="AE138" s="4" t="s">
        <v>104</v>
      </c>
      <c r="AF138" s="8"/>
      <c r="AG138" s="9" t="s">
        <v>142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3799</v>
      </c>
      <c r="BC138" s="10" t="s">
        <v>3922</v>
      </c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37</v>
      </c>
      <c r="BJ138" s="4" t="s">
        <v>115</v>
      </c>
      <c r="BK138" s="4" t="s">
        <v>22</v>
      </c>
      <c r="BL138" s="4" t="s">
        <v>22</v>
      </c>
      <c r="BM138" s="4" t="s">
        <v>1312</v>
      </c>
      <c r="BN138" s="4" t="s">
        <v>49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3</v>
      </c>
      <c r="BX138" s="12">
        <v>3</v>
      </c>
      <c r="BY138" s="12"/>
      <c r="BZ138" s="12"/>
      <c r="CA138" s="12" t="s">
        <v>91</v>
      </c>
      <c r="CB138" s="12"/>
      <c r="CC138" s="12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</row>
    <row r="139" spans="1:100" ht="47.25" x14ac:dyDescent="0.25">
      <c r="A139" s="15" t="s">
        <v>1146</v>
      </c>
      <c r="B139" s="3" t="s">
        <v>747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30</v>
      </c>
      <c r="I139" s="12" t="str">
        <f t="shared" si="7"/>
        <v>08</v>
      </c>
      <c r="J139" s="12" t="str">
        <f t="shared" si="8"/>
        <v>1989</v>
      </c>
      <c r="K139" s="4" t="s">
        <v>1356</v>
      </c>
      <c r="L139" s="4" t="s">
        <v>748</v>
      </c>
      <c r="M139" s="4" t="s">
        <v>3220</v>
      </c>
      <c r="N139" s="8"/>
      <c r="O139" s="6" t="s">
        <v>2163</v>
      </c>
      <c r="P139" s="7" t="s">
        <v>2164</v>
      </c>
      <c r="Q139" s="6" t="s">
        <v>1498</v>
      </c>
      <c r="R139" s="6" t="s">
        <v>3318</v>
      </c>
      <c r="S139" s="12" t="s">
        <v>3321</v>
      </c>
      <c r="T139" s="8"/>
      <c r="U139" s="12" t="s">
        <v>3487</v>
      </c>
      <c r="V139" s="6" t="s">
        <v>2165</v>
      </c>
      <c r="W139" s="8"/>
      <c r="X139" s="6" t="s">
        <v>2166</v>
      </c>
      <c r="Y139" s="6" t="s">
        <v>2167</v>
      </c>
      <c r="Z139" s="12" t="s">
        <v>3752</v>
      </c>
      <c r="AA139" s="8"/>
      <c r="AB139" s="9" t="s">
        <v>332</v>
      </c>
      <c r="AC139" s="4" t="s">
        <v>35</v>
      </c>
      <c r="AD139" s="9" t="s">
        <v>332</v>
      </c>
      <c r="AE139" s="4" t="s">
        <v>104</v>
      </c>
      <c r="AF139" s="8"/>
      <c r="AG139" s="9" t="s">
        <v>332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Đại học</v>
      </c>
      <c r="AW139" s="43" t="str">
        <f>INDEX([1]DATA!$X$10:$X$285,MATCH(B139,[1]DATA!$C$10:$C$285,0))</f>
        <v>Kỹ thuật Nữ công</v>
      </c>
      <c r="AX139" s="4" t="s">
        <v>509</v>
      </c>
      <c r="AY139" s="4"/>
      <c r="AZ139" s="8"/>
      <c r="BA139" s="8"/>
      <c r="BB139" s="10" t="s">
        <v>3053</v>
      </c>
      <c r="BC139" s="10" t="s">
        <v>3909</v>
      </c>
      <c r="BD139" s="4" t="s">
        <v>1247</v>
      </c>
      <c r="BE139" s="4"/>
      <c r="BF139" s="4" t="s">
        <v>2872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1312</v>
      </c>
      <c r="BO139" s="4" t="s">
        <v>1312</v>
      </c>
      <c r="BP139" s="8"/>
      <c r="BQ139" s="4" t="s">
        <v>1243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2</v>
      </c>
      <c r="BX139" s="12">
        <v>2.67</v>
      </c>
      <c r="BY139" s="12"/>
      <c r="BZ139" s="12"/>
      <c r="CA139" s="12" t="s">
        <v>91</v>
      </c>
      <c r="CB139" s="24">
        <v>0.05</v>
      </c>
      <c r="CC139" s="15" t="s">
        <v>2967</v>
      </c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1321</v>
      </c>
    </row>
    <row r="140" spans="1:100" ht="78.75" x14ac:dyDescent="0.25">
      <c r="A140" s="15" t="s">
        <v>1147</v>
      </c>
      <c r="B140" s="16" t="s">
        <v>1316</v>
      </c>
      <c r="C140" s="12" t="s">
        <v>1245</v>
      </c>
      <c r="D140" s="12"/>
      <c r="E140" s="12"/>
      <c r="F140" s="12" t="s">
        <v>1245</v>
      </c>
      <c r="G140" s="12" t="s">
        <v>54</v>
      </c>
      <c r="H140" s="12" t="str">
        <f t="shared" si="6"/>
        <v>04</v>
      </c>
      <c r="I140" s="12" t="str">
        <f t="shared" si="7"/>
        <v>03</v>
      </c>
      <c r="J140" s="12" t="str">
        <f t="shared" si="8"/>
        <v>1990</v>
      </c>
      <c r="K140" s="12" t="s">
        <v>3488</v>
      </c>
      <c r="L140" s="15" t="s">
        <v>1317</v>
      </c>
      <c r="M140" s="4" t="s">
        <v>3220</v>
      </c>
      <c r="N140" s="8"/>
      <c r="O140" s="20">
        <v>381574642</v>
      </c>
      <c r="P140" s="19" t="s">
        <v>2541</v>
      </c>
      <c r="Q140" s="20" t="s">
        <v>1818</v>
      </c>
      <c r="R140" s="20" t="s">
        <v>3318</v>
      </c>
      <c r="S140" s="12" t="s">
        <v>3101</v>
      </c>
      <c r="T140" s="8"/>
      <c r="U140" s="12" t="s">
        <v>3488</v>
      </c>
      <c r="V140" s="20" t="s">
        <v>2542</v>
      </c>
      <c r="W140" s="8"/>
      <c r="X140" s="19" t="s">
        <v>2543</v>
      </c>
      <c r="Y140" s="20"/>
      <c r="Z140" s="12" t="e">
        <v>#N/A</v>
      </c>
      <c r="AA140" s="8"/>
      <c r="AB140" s="15" t="s">
        <v>1318</v>
      </c>
      <c r="AC140" s="12" t="s">
        <v>35</v>
      </c>
      <c r="AD140" s="15" t="s">
        <v>1318</v>
      </c>
      <c r="AE140" s="4" t="s">
        <v>104</v>
      </c>
      <c r="AF140" s="8"/>
      <c r="AG140" s="15" t="s">
        <v>1318</v>
      </c>
      <c r="AH140" s="4" t="s">
        <v>3928</v>
      </c>
      <c r="AI140" s="12"/>
      <c r="AJ140" s="12"/>
      <c r="AK140" s="12"/>
      <c r="AL140" s="12"/>
      <c r="AM140" s="8"/>
      <c r="AN140" s="8"/>
      <c r="AO140" s="8"/>
      <c r="AP140" s="12"/>
      <c r="AQ140" s="12"/>
      <c r="AR140" s="8"/>
      <c r="AS140" s="18" t="s">
        <v>28</v>
      </c>
      <c r="AT140" s="12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12" t="s">
        <v>588</v>
      </c>
      <c r="AY140" s="12"/>
      <c r="AZ140" s="8"/>
      <c r="BA140" s="8"/>
      <c r="BB140" s="12" t="s">
        <v>3078</v>
      </c>
      <c r="BC140" s="15" t="s">
        <v>3920</v>
      </c>
      <c r="BD140" s="12" t="s">
        <v>1320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12" t="s">
        <v>37</v>
      </c>
      <c r="BJ140" s="12" t="s">
        <v>115</v>
      </c>
      <c r="BK140" s="12"/>
      <c r="BL140" s="12"/>
      <c r="BM140" s="12" t="s">
        <v>1321</v>
      </c>
      <c r="BN140" s="12" t="s">
        <v>1321</v>
      </c>
      <c r="BO140" s="12"/>
      <c r="BP140" s="8"/>
      <c r="BQ140" s="12" t="s">
        <v>34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2806</v>
      </c>
      <c r="CB140" s="12"/>
      <c r="CC140" s="12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12" t="s">
        <v>34</v>
      </c>
    </row>
    <row r="141" spans="1:100" ht="78.75" x14ac:dyDescent="0.25">
      <c r="A141" s="15" t="s">
        <v>1148</v>
      </c>
      <c r="B141" s="16" t="s">
        <v>2826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01</v>
      </c>
      <c r="I141" s="12" t="str">
        <f t="shared" si="7"/>
        <v>9/</v>
      </c>
      <c r="J141" s="12" t="str">
        <f t="shared" si="8"/>
        <v>1987</v>
      </c>
      <c r="K141" s="12" t="s">
        <v>1339</v>
      </c>
      <c r="L141" s="15" t="s">
        <v>2831</v>
      </c>
      <c r="M141" s="4" t="s">
        <v>3220</v>
      </c>
      <c r="N141" s="8"/>
      <c r="O141" s="19" t="s">
        <v>2829</v>
      </c>
      <c r="P141" s="19" t="s">
        <v>2830</v>
      </c>
      <c r="Q141" s="6" t="s">
        <v>1499</v>
      </c>
      <c r="R141" s="6" t="s">
        <v>3318</v>
      </c>
      <c r="S141" s="12" t="s">
        <v>3101</v>
      </c>
      <c r="T141" s="8"/>
      <c r="U141" s="12" t="s">
        <v>1412</v>
      </c>
      <c r="V141" s="19" t="s">
        <v>2828</v>
      </c>
      <c r="W141" s="8"/>
      <c r="X141" s="19" t="s">
        <v>2827</v>
      </c>
      <c r="Y141" s="20"/>
      <c r="Z141" s="12" t="e">
        <v>#N/A</v>
      </c>
      <c r="AA141" s="8"/>
      <c r="AB141" s="15" t="s">
        <v>2806</v>
      </c>
      <c r="AC141" s="12" t="s">
        <v>35</v>
      </c>
      <c r="AD141" s="15" t="s">
        <v>2806</v>
      </c>
      <c r="AE141" s="4" t="s">
        <v>104</v>
      </c>
      <c r="AF141" s="8"/>
      <c r="AG141" s="15" t="s">
        <v>2806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4" t="s">
        <v>28</v>
      </c>
      <c r="AT141" s="4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2885</v>
      </c>
      <c r="BC141" s="15" t="s">
        <v>3920</v>
      </c>
      <c r="BD141" s="15" t="s">
        <v>2886</v>
      </c>
      <c r="BE141" s="4"/>
      <c r="BF141" s="4" t="s">
        <v>2872</v>
      </c>
      <c r="BG141" s="8"/>
      <c r="BH141" s="12" t="str">
        <f>INDEX([1]DATA!$Z$10:$Z$285,MATCH(B141,[1]DATA!$C$10:$C$285,0))</f>
        <v/>
      </c>
      <c r="BI141" s="4" t="s">
        <v>37</v>
      </c>
      <c r="BJ141" s="12"/>
      <c r="BK141" s="12"/>
      <c r="BL141" s="12"/>
      <c r="BM141" s="4" t="s">
        <v>1455</v>
      </c>
      <c r="BN141" s="12" t="s">
        <v>1455</v>
      </c>
      <c r="BO141" s="12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22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1321</v>
      </c>
    </row>
    <row r="142" spans="1:100" ht="63" x14ac:dyDescent="0.25">
      <c r="A142" s="15" t="s">
        <v>1149</v>
      </c>
      <c r="B142" s="3" t="s">
        <v>111</v>
      </c>
      <c r="C142" s="12" t="s">
        <v>1245</v>
      </c>
      <c r="D142" s="12"/>
      <c r="E142" s="12"/>
      <c r="F142" s="12" t="s">
        <v>1245</v>
      </c>
      <c r="G142" s="4" t="s">
        <v>20</v>
      </c>
      <c r="H142" s="12" t="str">
        <f t="shared" si="6"/>
        <v>15</v>
      </c>
      <c r="I142" s="12" t="str">
        <f t="shared" si="7"/>
        <v>04</v>
      </c>
      <c r="J142" s="12" t="str">
        <f t="shared" si="8"/>
        <v>1972</v>
      </c>
      <c r="K142" s="4" t="s">
        <v>1382</v>
      </c>
      <c r="L142" s="4" t="s">
        <v>112</v>
      </c>
      <c r="M142" s="4" t="s">
        <v>1293</v>
      </c>
      <c r="N142" s="8"/>
      <c r="O142" s="29" t="s">
        <v>3175</v>
      </c>
      <c r="P142" s="28" t="s">
        <v>3176</v>
      </c>
      <c r="Q142" s="30" t="s">
        <v>3093</v>
      </c>
      <c r="R142" s="30" t="s">
        <v>3318</v>
      </c>
      <c r="S142" s="12" t="s">
        <v>3101</v>
      </c>
      <c r="T142" s="8"/>
      <c r="U142" s="12" t="s">
        <v>3493</v>
      </c>
      <c r="V142" s="6" t="s">
        <v>2309</v>
      </c>
      <c r="W142" s="8"/>
      <c r="X142" s="6" t="s">
        <v>2310</v>
      </c>
      <c r="Y142" s="21" t="s">
        <v>2311</v>
      </c>
      <c r="Z142" s="12" t="s">
        <v>3761</v>
      </c>
      <c r="AA142" s="8"/>
      <c r="AB142" s="9" t="s">
        <v>113</v>
      </c>
      <c r="AC142" s="12" t="s">
        <v>35</v>
      </c>
      <c r="AD142" s="9" t="s">
        <v>108</v>
      </c>
      <c r="AE142" s="4" t="s">
        <v>25</v>
      </c>
      <c r="AF142" s="8"/>
      <c r="AG142" s="9" t="s">
        <v>113</v>
      </c>
      <c r="AH142" s="4" t="s">
        <v>74</v>
      </c>
      <c r="AI142" s="4" t="s">
        <v>74</v>
      </c>
      <c r="AJ142" s="12"/>
      <c r="AK142" s="9" t="s">
        <v>114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30</v>
      </c>
      <c r="AV142" s="43" t="str">
        <f>INDEX([1]DATA!$W$10:$W$285,MATCH(B142,[1]DATA!$C$10:$C$285,0))</f>
        <v>Tiến sĩ</v>
      </c>
      <c r="AW142" s="43" t="str">
        <f>INDEX([1]DATA!$X$10:$X$285,MATCH(B142,[1]DATA!$C$10:$C$285,0))</f>
        <v>Quản trị kinh doanh</v>
      </c>
      <c r="AX142" s="4" t="s">
        <v>110</v>
      </c>
      <c r="AY142" s="4"/>
      <c r="AZ142" s="8"/>
      <c r="BA142" s="8"/>
      <c r="BB142" s="4" t="s">
        <v>1268</v>
      </c>
      <c r="BC142" s="4" t="s">
        <v>3909</v>
      </c>
      <c r="BD142" s="4" t="s">
        <v>1268</v>
      </c>
      <c r="BE142" s="4"/>
      <c r="BF142" s="4"/>
      <c r="BG142" s="8"/>
      <c r="BH142" s="12" t="str">
        <f>INDEX([1]DATA!$Z$10:$Z$285,MATCH(B142,[1]DATA!$C$10:$C$285,0))</f>
        <v>Sơ cấp</v>
      </c>
      <c r="BI142" s="4" t="s">
        <v>30</v>
      </c>
      <c r="BJ142" s="4" t="s">
        <v>47</v>
      </c>
      <c r="BK142" s="4" t="s">
        <v>22</v>
      </c>
      <c r="BL142" s="4" t="s">
        <v>48</v>
      </c>
      <c r="BM142" s="4" t="s">
        <v>1312</v>
      </c>
      <c r="BN142" s="4" t="s">
        <v>1312</v>
      </c>
      <c r="BO142" s="4" t="s">
        <v>1312</v>
      </c>
      <c r="BP142" s="8"/>
      <c r="BQ142" s="4" t="s">
        <v>3933</v>
      </c>
      <c r="BR142" s="12"/>
      <c r="BS142" s="12"/>
      <c r="BT142" s="12" t="str">
        <f>INDEX([1]DATA!$O$10:$O$285,MATCH(B142,[1]DATA!$C$10:$C$285,0))</f>
        <v>V.07.01.03</v>
      </c>
      <c r="BU142" s="4" t="s">
        <v>1311</v>
      </c>
      <c r="BV142" s="12"/>
      <c r="BW142" s="4">
        <v>7</v>
      </c>
      <c r="BX142" s="4">
        <v>4.32</v>
      </c>
      <c r="BY142" s="4"/>
      <c r="BZ142" s="4"/>
      <c r="CA142" s="4" t="s">
        <v>1334</v>
      </c>
      <c r="CB142" s="4"/>
      <c r="CC142" s="4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4" t="s">
        <v>79</v>
      </c>
    </row>
    <row r="143" spans="1:100" ht="78.75" x14ac:dyDescent="0.25">
      <c r="A143" s="15" t="s">
        <v>1150</v>
      </c>
      <c r="B143" s="3" t="s">
        <v>560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29</v>
      </c>
      <c r="I143" s="12" t="str">
        <f t="shared" si="7"/>
        <v>07</v>
      </c>
      <c r="J143" s="12" t="str">
        <f t="shared" si="8"/>
        <v>1977</v>
      </c>
      <c r="K143" s="4" t="s">
        <v>1382</v>
      </c>
      <c r="L143" s="4" t="s">
        <v>561</v>
      </c>
      <c r="M143" s="4" t="s">
        <v>1293</v>
      </c>
      <c r="N143" s="8"/>
      <c r="O143" s="6" t="s">
        <v>2653</v>
      </c>
      <c r="P143" s="7" t="s">
        <v>2654</v>
      </c>
      <c r="Q143" s="6" t="s">
        <v>1499</v>
      </c>
      <c r="R143" s="6" t="s">
        <v>3318</v>
      </c>
      <c r="S143" s="12" t="s">
        <v>3101</v>
      </c>
      <c r="T143" s="8"/>
      <c r="U143" s="12" t="s">
        <v>1412</v>
      </c>
      <c r="V143" s="6" t="s">
        <v>2655</v>
      </c>
      <c r="W143" s="8"/>
      <c r="X143" s="6" t="s">
        <v>2656</v>
      </c>
      <c r="Y143" s="6" t="s">
        <v>2657</v>
      </c>
      <c r="Z143" s="12" t="s">
        <v>3762</v>
      </c>
      <c r="AA143" s="8"/>
      <c r="AB143" s="9" t="s">
        <v>105</v>
      </c>
      <c r="AC143" s="4" t="s">
        <v>35</v>
      </c>
      <c r="AD143" s="9" t="s">
        <v>105</v>
      </c>
      <c r="AE143" s="4" t="s">
        <v>104</v>
      </c>
      <c r="AF143" s="8"/>
      <c r="AG143" s="9" t="s">
        <v>562</v>
      </c>
      <c r="AH143" s="4" t="s">
        <v>260</v>
      </c>
      <c r="AI143" s="4" t="s">
        <v>2879</v>
      </c>
      <c r="AJ143" s="12"/>
      <c r="AK143" s="10" t="s">
        <v>2877</v>
      </c>
      <c r="AL143" s="12"/>
      <c r="AM143" s="8"/>
      <c r="AN143" s="8"/>
      <c r="AO143" s="8"/>
      <c r="AP143" s="10" t="s">
        <v>2860</v>
      </c>
      <c r="AQ143" s="9" t="s">
        <v>1245</v>
      </c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1489</v>
      </c>
      <c r="BC143" s="4"/>
      <c r="BD143" s="4" t="s">
        <v>1489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37</v>
      </c>
      <c r="BJ143" s="4" t="s">
        <v>47</v>
      </c>
      <c r="BK143" s="4" t="s">
        <v>22</v>
      </c>
      <c r="BL143" s="4" t="s">
        <v>22</v>
      </c>
      <c r="BM143" s="4" t="s">
        <v>1455</v>
      </c>
      <c r="BN143" s="4" t="s">
        <v>60</v>
      </c>
      <c r="BO143" s="4"/>
      <c r="BP143" s="8"/>
      <c r="BQ143" s="4" t="s">
        <v>1243</v>
      </c>
      <c r="BR143" s="12"/>
      <c r="BS143" s="12" t="s">
        <v>1243</v>
      </c>
      <c r="BT143" s="12" t="str">
        <f>INDEX([1]DATA!$O$10:$O$285,MATCH(B143,[1]DATA!$C$10:$C$285,0))</f>
        <v>V.07.01.03</v>
      </c>
      <c r="BU143" s="12" t="s">
        <v>1311</v>
      </c>
      <c r="BV143" s="12"/>
      <c r="BW143" s="12">
        <v>4</v>
      </c>
      <c r="BX143" s="12">
        <v>3.33</v>
      </c>
      <c r="BY143" s="12"/>
      <c r="BZ143" s="12"/>
      <c r="CA143" s="12" t="s">
        <v>91</v>
      </c>
      <c r="CB143" s="12"/>
      <c r="CC143" s="12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3084</v>
      </c>
    </row>
    <row r="144" spans="1:100" ht="63" x14ac:dyDescent="0.25">
      <c r="A144" s="15" t="s">
        <v>1151</v>
      </c>
      <c r="B144" s="3" t="s">
        <v>702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18</v>
      </c>
      <c r="I144" s="12" t="str">
        <f t="shared" si="7"/>
        <v>03</v>
      </c>
      <c r="J144" s="12" t="str">
        <f t="shared" si="8"/>
        <v>1980</v>
      </c>
      <c r="K144" s="4" t="s">
        <v>1342</v>
      </c>
      <c r="L144" s="4" t="s">
        <v>703</v>
      </c>
      <c r="M144" s="4" t="s">
        <v>1293</v>
      </c>
      <c r="N144" s="8"/>
      <c r="O144" s="6" t="s">
        <v>1898</v>
      </c>
      <c r="P144" s="7" t="s">
        <v>1899</v>
      </c>
      <c r="Q144" s="6" t="s">
        <v>1499</v>
      </c>
      <c r="R144" s="6" t="s">
        <v>3318</v>
      </c>
      <c r="S144" s="12" t="s">
        <v>3101</v>
      </c>
      <c r="T144" s="8"/>
      <c r="U144" s="12" t="s">
        <v>3494</v>
      </c>
      <c r="V144" s="6" t="s">
        <v>1900</v>
      </c>
      <c r="W144" s="8"/>
      <c r="X144" s="6" t="s">
        <v>1901</v>
      </c>
      <c r="Y144" s="21" t="s">
        <v>1902</v>
      </c>
      <c r="Z144" s="12" t="s">
        <v>3763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704</v>
      </c>
      <c r="AH144" s="4" t="s">
        <v>260</v>
      </c>
      <c r="AI144" s="4" t="s">
        <v>2881</v>
      </c>
      <c r="AJ144" s="12"/>
      <c r="AK144" s="10" t="s">
        <v>2877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Tài chính ngân hàng</v>
      </c>
      <c r="AX144" s="4" t="s">
        <v>644</v>
      </c>
      <c r="AY144" s="4"/>
      <c r="AZ144" s="8"/>
      <c r="BA144" s="8"/>
      <c r="BB144" s="4" t="s">
        <v>1483</v>
      </c>
      <c r="BC144" s="10" t="s">
        <v>3916</v>
      </c>
      <c r="BD144" s="4" t="s">
        <v>1244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1312</v>
      </c>
      <c r="BN144" s="4" t="s">
        <v>49</v>
      </c>
      <c r="BO144" s="4" t="s">
        <v>1312</v>
      </c>
      <c r="BP144" s="8"/>
      <c r="BQ144" s="4" t="s">
        <v>3933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3</v>
      </c>
      <c r="BX144" s="4">
        <v>3</v>
      </c>
      <c r="BY144" s="4"/>
      <c r="BZ144" s="4"/>
      <c r="CA144" s="4" t="s">
        <v>3097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79</v>
      </c>
    </row>
    <row r="145" spans="1:101" ht="78.75" x14ac:dyDescent="0.25">
      <c r="A145" s="15" t="s">
        <v>1152</v>
      </c>
      <c r="B145" s="3" t="s">
        <v>641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1982</v>
      </c>
      <c r="K145" s="4" t="s">
        <v>1363</v>
      </c>
      <c r="L145" s="4" t="s">
        <v>642</v>
      </c>
      <c r="M145" s="4" t="s">
        <v>1293</v>
      </c>
      <c r="N145" s="8"/>
      <c r="O145" s="11" t="s">
        <v>2430</v>
      </c>
      <c r="P145" s="14" t="s">
        <v>2431</v>
      </c>
      <c r="Q145" s="6" t="s">
        <v>1656</v>
      </c>
      <c r="R145" s="6" t="s">
        <v>3318</v>
      </c>
      <c r="S145" s="12" t="s">
        <v>3101</v>
      </c>
      <c r="T145" s="8"/>
      <c r="U145" s="12" t="s">
        <v>3495</v>
      </c>
      <c r="V145" s="6" t="s">
        <v>2432</v>
      </c>
      <c r="W145" s="8"/>
      <c r="X145" s="6" t="s">
        <v>2433</v>
      </c>
      <c r="Y145" s="21" t="s">
        <v>2434</v>
      </c>
      <c r="Z145" s="12" t="s">
        <v>3764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142</v>
      </c>
      <c r="AH145" s="4" t="s">
        <v>260</v>
      </c>
      <c r="AI145" s="4" t="s">
        <v>2880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3302</v>
      </c>
      <c r="BC145" s="4" t="s">
        <v>1276</v>
      </c>
      <c r="BD145" s="4" t="s">
        <v>1276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1321</v>
      </c>
      <c r="BN145" s="4" t="s">
        <v>49</v>
      </c>
      <c r="BO145" s="4"/>
      <c r="BP145" s="8"/>
      <c r="BQ145" s="4" t="s">
        <v>34</v>
      </c>
      <c r="BR145" s="12"/>
      <c r="BS145" s="12" t="s">
        <v>34</v>
      </c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3813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3085</v>
      </c>
    </row>
    <row r="146" spans="1:101" ht="78.75" x14ac:dyDescent="0.25">
      <c r="A146" s="15" t="s">
        <v>1153</v>
      </c>
      <c r="B146" s="3" t="s">
        <v>710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02</v>
      </c>
      <c r="I146" s="12" t="str">
        <f t="shared" si="7"/>
        <v>06</v>
      </c>
      <c r="J146" s="12" t="str">
        <f t="shared" si="8"/>
        <v>1989</v>
      </c>
      <c r="K146" s="4" t="s">
        <v>1345</v>
      </c>
      <c r="L146" s="4" t="s">
        <v>711</v>
      </c>
      <c r="M146" s="4" t="s">
        <v>1293</v>
      </c>
      <c r="N146" s="8"/>
      <c r="O146" s="29" t="s">
        <v>3177</v>
      </c>
      <c r="P146" s="28" t="s">
        <v>3178</v>
      </c>
      <c r="Q146" s="30" t="s">
        <v>3179</v>
      </c>
      <c r="R146" s="30" t="s">
        <v>3318</v>
      </c>
      <c r="S146" s="12" t="s">
        <v>3101</v>
      </c>
      <c r="T146" s="8"/>
      <c r="U146" s="12" t="s">
        <v>3496</v>
      </c>
      <c r="V146" s="6" t="s">
        <v>1503</v>
      </c>
      <c r="W146" s="8"/>
      <c r="X146" s="6" t="s">
        <v>1504</v>
      </c>
      <c r="Y146" s="21" t="s">
        <v>1505</v>
      </c>
      <c r="Z146" s="12" t="s">
        <v>3765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712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Kế toán</v>
      </c>
      <c r="AX146" s="4" t="s">
        <v>241</v>
      </c>
      <c r="AY146" s="4"/>
      <c r="AZ146" s="8"/>
      <c r="BA146" s="8"/>
      <c r="BB146" s="4" t="s">
        <v>1244</v>
      </c>
      <c r="BC146" s="4"/>
      <c r="BD146" s="4" t="s">
        <v>1244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91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34</v>
      </c>
    </row>
    <row r="147" spans="1:101" ht="63" x14ac:dyDescent="0.25">
      <c r="A147" s="15" t="s">
        <v>1154</v>
      </c>
      <c r="B147" s="3" t="s">
        <v>700</v>
      </c>
      <c r="C147" s="12" t="s">
        <v>1245</v>
      </c>
      <c r="D147" s="12"/>
      <c r="E147" s="12"/>
      <c r="F147" s="12" t="s">
        <v>1245</v>
      </c>
      <c r="G147" s="4" t="s">
        <v>20</v>
      </c>
      <c r="H147" s="12" t="str">
        <f t="shared" si="6"/>
        <v>23</v>
      </c>
      <c r="I147" s="12" t="str">
        <f t="shared" si="7"/>
        <v>10</v>
      </c>
      <c r="J147" s="12" t="str">
        <f t="shared" si="8"/>
        <v>1990</v>
      </c>
      <c r="K147" s="4" t="s">
        <v>1370</v>
      </c>
      <c r="L147" s="4" t="s">
        <v>701</v>
      </c>
      <c r="M147" s="4" t="s">
        <v>1293</v>
      </c>
      <c r="N147" s="8"/>
      <c r="O147" s="29" t="s">
        <v>3180</v>
      </c>
      <c r="P147" s="28" t="s">
        <v>3181</v>
      </c>
      <c r="Q147" s="30" t="s">
        <v>3093</v>
      </c>
      <c r="R147" s="30" t="s">
        <v>3318</v>
      </c>
      <c r="S147" s="12" t="s">
        <v>3101</v>
      </c>
      <c r="T147" s="8"/>
      <c r="U147" s="12" t="s">
        <v>3333</v>
      </c>
      <c r="V147" s="6" t="s">
        <v>1586</v>
      </c>
      <c r="W147" s="8"/>
      <c r="X147" s="11" t="s">
        <v>1587</v>
      </c>
      <c r="Y147" s="21" t="s">
        <v>1588</v>
      </c>
      <c r="Z147" s="12" t="s">
        <v>3766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339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Luật kinh tế</v>
      </c>
      <c r="AX147" s="4" t="s">
        <v>762</v>
      </c>
      <c r="AY147" s="4"/>
      <c r="AZ147" s="8"/>
      <c r="BA147" s="8"/>
      <c r="BB147" s="4" t="s">
        <v>3083</v>
      </c>
      <c r="BC147" s="4" t="s">
        <v>3909</v>
      </c>
      <c r="BD147" s="4" t="s">
        <v>1483</v>
      </c>
      <c r="BE147" s="4"/>
      <c r="BF147" s="4"/>
      <c r="BG147" s="8"/>
      <c r="BH147" s="12" t="str">
        <f>INDEX([1]DATA!$Z$10:$Z$285,MATCH(B147,[1]DATA!$C$10:$C$285,0))</f>
        <v/>
      </c>
      <c r="BI147" s="4" t="s">
        <v>37</v>
      </c>
      <c r="BJ147" s="4" t="s">
        <v>22</v>
      </c>
      <c r="BK147" s="4" t="s">
        <v>22</v>
      </c>
      <c r="BL147" s="4" t="s">
        <v>22</v>
      </c>
      <c r="BM147" s="4" t="s">
        <v>1455</v>
      </c>
      <c r="BN147" s="4" t="s">
        <v>60</v>
      </c>
      <c r="BO147" s="4"/>
      <c r="BP147" s="8"/>
      <c r="BQ147" s="4" t="s">
        <v>34</v>
      </c>
      <c r="BR147" s="12"/>
      <c r="BS147" s="12" t="s">
        <v>34</v>
      </c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1</v>
      </c>
      <c r="BX147" s="12">
        <v>2.34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3086</v>
      </c>
    </row>
    <row r="148" spans="1:101" ht="47.25" x14ac:dyDescent="0.25">
      <c r="A148" s="15" t="s">
        <v>1155</v>
      </c>
      <c r="B148" s="3" t="s">
        <v>698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6"/>
        <v>20</v>
      </c>
      <c r="I148" s="12" t="str">
        <f t="shared" si="7"/>
        <v>10</v>
      </c>
      <c r="J148" s="12" t="str">
        <f t="shared" si="8"/>
        <v>1983</v>
      </c>
      <c r="K148" s="4" t="s">
        <v>1385</v>
      </c>
      <c r="L148" s="4" t="s">
        <v>676</v>
      </c>
      <c r="M148" s="4" t="s">
        <v>1293</v>
      </c>
      <c r="N148" s="8"/>
      <c r="O148" s="6" t="s">
        <v>1868</v>
      </c>
      <c r="P148" s="7" t="s">
        <v>1869</v>
      </c>
      <c r="Q148" s="6" t="s">
        <v>1870</v>
      </c>
      <c r="R148" s="6" t="s">
        <v>3318</v>
      </c>
      <c r="S148" s="12" t="s">
        <v>3320</v>
      </c>
      <c r="T148" s="8"/>
      <c r="U148" s="12" t="s">
        <v>3497</v>
      </c>
      <c r="V148" s="6" t="s">
        <v>1871</v>
      </c>
      <c r="W148" s="8"/>
      <c r="X148" s="6" t="s">
        <v>1872</v>
      </c>
      <c r="Y148" s="21" t="s">
        <v>1873</v>
      </c>
      <c r="Z148" s="12" t="s">
        <v>3767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105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Kinh tế tài chính, ngân hàng</v>
      </c>
      <c r="AX148" s="4" t="s">
        <v>699</v>
      </c>
      <c r="AY148" s="4"/>
      <c r="AZ148" s="8"/>
      <c r="BA148" s="8"/>
      <c r="BB148" s="4" t="s">
        <v>1244</v>
      </c>
      <c r="BC148" s="4"/>
      <c r="BD148" s="4" t="s">
        <v>1244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115</v>
      </c>
      <c r="BK148" s="4" t="s">
        <v>22</v>
      </c>
      <c r="BL148" s="4" t="s">
        <v>22</v>
      </c>
      <c r="BM148" s="4" t="s">
        <v>1312</v>
      </c>
      <c r="BN148" s="4" t="s">
        <v>49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2</v>
      </c>
      <c r="BX148" s="12">
        <v>2.67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2816</v>
      </c>
    </row>
    <row r="149" spans="1:101" ht="63" x14ac:dyDescent="0.25">
      <c r="A149" s="15" t="s">
        <v>1156</v>
      </c>
      <c r="B149" s="3" t="s">
        <v>645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07</v>
      </c>
      <c r="I149" s="12" t="str">
        <f t="shared" si="7"/>
        <v>09</v>
      </c>
      <c r="J149" s="12" t="str">
        <f t="shared" si="8"/>
        <v>1980</v>
      </c>
      <c r="K149" s="4" t="s">
        <v>1387</v>
      </c>
      <c r="L149" s="4" t="s">
        <v>646</v>
      </c>
      <c r="M149" s="4" t="s">
        <v>1293</v>
      </c>
      <c r="N149" s="8"/>
      <c r="O149" s="6" t="s">
        <v>1888</v>
      </c>
      <c r="P149" s="7" t="s">
        <v>1889</v>
      </c>
      <c r="Q149" s="6" t="s">
        <v>1499</v>
      </c>
      <c r="R149" s="6" t="s">
        <v>3318</v>
      </c>
      <c r="S149" s="12" t="s">
        <v>3320</v>
      </c>
      <c r="T149" s="8"/>
      <c r="U149" s="12" t="s">
        <v>3345</v>
      </c>
      <c r="V149" s="6" t="s">
        <v>1890</v>
      </c>
      <c r="W149" s="8"/>
      <c r="X149" s="6" t="s">
        <v>1891</v>
      </c>
      <c r="Y149" s="21" t="s">
        <v>1892</v>
      </c>
      <c r="Z149" s="12" t="s">
        <v>3768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643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doanh và Quản lý</v>
      </c>
      <c r="AX149" s="4" t="s">
        <v>647</v>
      </c>
      <c r="AY149" s="4"/>
      <c r="AZ149" s="8"/>
      <c r="BA149" s="8"/>
      <c r="BB149" s="4" t="s">
        <v>1268</v>
      </c>
      <c r="BC149" s="4"/>
      <c r="BD149" s="4" t="s">
        <v>1264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1321</v>
      </c>
      <c r="BO149" s="4" t="s">
        <v>1312</v>
      </c>
      <c r="BP149" s="8"/>
      <c r="BQ149" s="4" t="s">
        <v>3933</v>
      </c>
      <c r="BR149" s="12"/>
      <c r="BS149" s="12"/>
      <c r="BT149" s="12" t="str">
        <f>INDEX([1]DATA!$O$10:$O$285,MATCH(B149,[1]DATA!$C$10:$C$285,0))</f>
        <v>V.07.01.03</v>
      </c>
      <c r="BU149" s="4" t="s">
        <v>1311</v>
      </c>
      <c r="BV149" s="12"/>
      <c r="BW149" s="4">
        <v>4</v>
      </c>
      <c r="BX149" s="4">
        <v>3.33</v>
      </c>
      <c r="BY149" s="4"/>
      <c r="BZ149" s="4"/>
      <c r="CA149" s="4" t="s">
        <v>1318</v>
      </c>
      <c r="CB149" s="4"/>
      <c r="CC149" s="4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79</v>
      </c>
    </row>
    <row r="150" spans="1:101" ht="63" x14ac:dyDescent="0.25">
      <c r="A150" s="15" t="s">
        <v>1157</v>
      </c>
      <c r="B150" s="3" t="s">
        <v>604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25</v>
      </c>
      <c r="I150" s="12" t="str">
        <f t="shared" si="7"/>
        <v>07</v>
      </c>
      <c r="J150" s="12" t="str">
        <f t="shared" si="8"/>
        <v>1980</v>
      </c>
      <c r="K150" s="4" t="s">
        <v>1348</v>
      </c>
      <c r="L150" s="4" t="s">
        <v>605</v>
      </c>
      <c r="M150" s="4" t="s">
        <v>1293</v>
      </c>
      <c r="N150" s="8"/>
      <c r="O150" s="6" t="s">
        <v>1921</v>
      </c>
      <c r="P150" s="7" t="s">
        <v>1922</v>
      </c>
      <c r="Q150" s="6" t="s">
        <v>1499</v>
      </c>
      <c r="R150" s="6" t="s">
        <v>3318</v>
      </c>
      <c r="S150" s="12" t="s">
        <v>3101</v>
      </c>
      <c r="T150" s="8"/>
      <c r="U150" s="12" t="s">
        <v>3498</v>
      </c>
      <c r="V150" s="6" t="s">
        <v>1923</v>
      </c>
      <c r="W150" s="8"/>
      <c r="X150" s="6" t="s">
        <v>1924</v>
      </c>
      <c r="Y150" s="21" t="s">
        <v>1925</v>
      </c>
      <c r="Z150" s="12" t="s">
        <v>3769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127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Kế toán</v>
      </c>
      <c r="AX150" s="4" t="s">
        <v>241</v>
      </c>
      <c r="AY150" s="4"/>
      <c r="AZ150" s="8"/>
      <c r="BA150" s="8"/>
      <c r="BB150" s="4" t="s">
        <v>1244</v>
      </c>
      <c r="BC150" s="4" t="s">
        <v>3909</v>
      </c>
      <c r="BD150" s="4" t="s">
        <v>1244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10" t="s">
        <v>3946</v>
      </c>
      <c r="BO150" s="4" t="s">
        <v>1312</v>
      </c>
      <c r="BP150" s="8"/>
      <c r="BQ150" s="4" t="s">
        <v>34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3</v>
      </c>
      <c r="BX150" s="4">
        <v>3</v>
      </c>
      <c r="BY150" s="4"/>
      <c r="BZ150" s="4"/>
      <c r="CA150" s="4" t="s">
        <v>91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34</v>
      </c>
    </row>
    <row r="151" spans="1:101" ht="63" x14ac:dyDescent="0.25">
      <c r="A151" s="15" t="s">
        <v>1158</v>
      </c>
      <c r="B151" s="16" t="s">
        <v>1326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6"/>
        <v>01</v>
      </c>
      <c r="I151" s="12" t="str">
        <f t="shared" si="7"/>
        <v>01</v>
      </c>
      <c r="J151" s="12" t="str">
        <f t="shared" si="8"/>
        <v>1990</v>
      </c>
      <c r="K151" s="12" t="s">
        <v>3499</v>
      </c>
      <c r="L151" s="15" t="s">
        <v>3266</v>
      </c>
      <c r="M151" s="12" t="s">
        <v>1293</v>
      </c>
      <c r="N151" s="8"/>
      <c r="O151" s="19" t="s">
        <v>2039</v>
      </c>
      <c r="P151" s="19" t="s">
        <v>2040</v>
      </c>
      <c r="Q151" s="20" t="s">
        <v>2041</v>
      </c>
      <c r="R151" s="20" t="s">
        <v>3318</v>
      </c>
      <c r="S151" s="12" t="s">
        <v>3101</v>
      </c>
      <c r="T151" s="8"/>
      <c r="U151" s="12" t="s">
        <v>3499</v>
      </c>
      <c r="V151" s="20" t="s">
        <v>2042</v>
      </c>
      <c r="W151" s="8"/>
      <c r="X151" s="19" t="s">
        <v>2043</v>
      </c>
      <c r="Y151" s="21" t="s">
        <v>2044</v>
      </c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Luật Kinh tế</v>
      </c>
      <c r="AX151" s="12" t="s">
        <v>1324</v>
      </c>
      <c r="AY151" s="12"/>
      <c r="AZ151" s="8"/>
      <c r="BA151" s="8"/>
      <c r="BB151" s="12" t="s">
        <v>1325</v>
      </c>
      <c r="BC151" s="12"/>
      <c r="BD151" s="12" t="s">
        <v>1325</v>
      </c>
      <c r="BE151" s="12"/>
      <c r="BF151" s="12"/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4" t="s">
        <v>1312</v>
      </c>
      <c r="BN151" s="12" t="s">
        <v>1321</v>
      </c>
      <c r="BO151" s="12" t="s">
        <v>1312</v>
      </c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1" ht="78.75" x14ac:dyDescent="0.25">
      <c r="A152" s="15" t="s">
        <v>1159</v>
      </c>
      <c r="B152" s="16" t="s">
        <v>1322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20</v>
      </c>
      <c r="I152" s="12" t="str">
        <f t="shared" si="7"/>
        <v>10</v>
      </c>
      <c r="J152" s="12" t="str">
        <f t="shared" si="8"/>
        <v>1985</v>
      </c>
      <c r="K152" s="12" t="s">
        <v>3806</v>
      </c>
      <c r="L152" s="15" t="s">
        <v>1323</v>
      </c>
      <c r="M152" s="12" t="s">
        <v>1293</v>
      </c>
      <c r="N152" s="8"/>
      <c r="O152" s="19" t="s">
        <v>2602</v>
      </c>
      <c r="P152" s="19" t="s">
        <v>2603</v>
      </c>
      <c r="Q152" s="20" t="s">
        <v>1499</v>
      </c>
      <c r="R152" s="20" t="s">
        <v>3318</v>
      </c>
      <c r="S152" s="12" t="s">
        <v>3101</v>
      </c>
      <c r="T152" s="8"/>
      <c r="U152" s="12" t="s">
        <v>3500</v>
      </c>
      <c r="V152" s="20" t="s">
        <v>2604</v>
      </c>
      <c r="W152" s="8"/>
      <c r="X152" s="19" t="s">
        <v>2605</v>
      </c>
      <c r="Y152" s="21" t="s">
        <v>2606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học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</row>
    <row r="153" spans="1:101" ht="63" x14ac:dyDescent="0.25">
      <c r="A153" s="15" t="s">
        <v>1160</v>
      </c>
      <c r="B153" s="3" t="s">
        <v>760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16</v>
      </c>
      <c r="I153" s="12" t="str">
        <f t="shared" si="7"/>
        <v>09</v>
      </c>
      <c r="J153" s="12" t="str">
        <f t="shared" si="8"/>
        <v>1990</v>
      </c>
      <c r="K153" s="4" t="s">
        <v>1382</v>
      </c>
      <c r="L153" s="4" t="s">
        <v>761</v>
      </c>
      <c r="M153" s="4" t="s">
        <v>1293</v>
      </c>
      <c r="N153" s="8"/>
      <c r="O153" s="6" t="s">
        <v>2717</v>
      </c>
      <c r="P153" s="7" t="s">
        <v>2718</v>
      </c>
      <c r="Q153" s="6" t="s">
        <v>1499</v>
      </c>
      <c r="R153" s="6" t="s">
        <v>3318</v>
      </c>
      <c r="S153" s="12" t="s">
        <v>3101</v>
      </c>
      <c r="T153" s="8"/>
      <c r="U153" s="12" t="s">
        <v>3493</v>
      </c>
      <c r="V153" s="6" t="s">
        <v>2719</v>
      </c>
      <c r="W153" s="8"/>
      <c r="X153" s="6" t="s">
        <v>2720</v>
      </c>
      <c r="Y153" s="6" t="s">
        <v>2721</v>
      </c>
      <c r="Z153" s="12" t="s">
        <v>3770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105</v>
      </c>
      <c r="AH153" s="4" t="s">
        <v>3928</v>
      </c>
      <c r="AI153" s="4" t="s">
        <v>22</v>
      </c>
      <c r="AJ153" s="12"/>
      <c r="AK153" s="4" t="s">
        <v>22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kinh tế</v>
      </c>
      <c r="AX153" s="4" t="s">
        <v>762</v>
      </c>
      <c r="AY153" s="4"/>
      <c r="AZ153" s="8"/>
      <c r="BA153" s="8"/>
      <c r="BB153" s="4" t="s">
        <v>1244</v>
      </c>
      <c r="BC153" s="4" t="s">
        <v>3909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115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4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1</v>
      </c>
      <c r="BX153" s="12">
        <v>2.34</v>
      </c>
      <c r="BY153" s="12"/>
      <c r="BZ153" s="12"/>
      <c r="CA153" s="12" t="s">
        <v>91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4" t="s">
        <v>34</v>
      </c>
    </row>
    <row r="154" spans="1:101" ht="63" x14ac:dyDescent="0.25">
      <c r="A154" s="15" t="s">
        <v>1161</v>
      </c>
      <c r="B154" s="3" t="s">
        <v>2832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si="6"/>
        <v>25</v>
      </c>
      <c r="I154" s="12" t="str">
        <f t="shared" si="7"/>
        <v>12</v>
      </c>
      <c r="J154" s="12" t="str">
        <f t="shared" si="8"/>
        <v>1989</v>
      </c>
      <c r="K154" s="4" t="s">
        <v>1383</v>
      </c>
      <c r="L154" s="10" t="s">
        <v>2836</v>
      </c>
      <c r="M154" s="4" t="s">
        <v>1293</v>
      </c>
      <c r="N154" s="8"/>
      <c r="O154" s="11" t="s">
        <v>2833</v>
      </c>
      <c r="P154" s="14" t="s">
        <v>3182</v>
      </c>
      <c r="Q154" s="6" t="s">
        <v>1499</v>
      </c>
      <c r="R154" s="6" t="s">
        <v>3318</v>
      </c>
      <c r="S154" s="12" t="s">
        <v>3101</v>
      </c>
      <c r="T154" s="8"/>
      <c r="U154" s="12" t="s">
        <v>3385</v>
      </c>
      <c r="V154" s="6" t="s">
        <v>2834</v>
      </c>
      <c r="W154" s="8"/>
      <c r="X154" s="11" t="s">
        <v>2835</v>
      </c>
      <c r="Y154" s="21"/>
      <c r="Z154" s="12" t="e">
        <v>#N/A</v>
      </c>
      <c r="AA154" s="8"/>
      <c r="AB154" s="13" t="s">
        <v>2806</v>
      </c>
      <c r="AC154" s="4" t="s">
        <v>35</v>
      </c>
      <c r="AD154" s="13" t="s">
        <v>2806</v>
      </c>
      <c r="AE154" s="4" t="s">
        <v>104</v>
      </c>
      <c r="AF154" s="8"/>
      <c r="AG154" s="13" t="s">
        <v>2806</v>
      </c>
      <c r="AH154" s="4" t="s">
        <v>3928</v>
      </c>
      <c r="AI154" s="4"/>
      <c r="AJ154" s="12"/>
      <c r="AK154" s="4"/>
      <c r="AL154" s="12"/>
      <c r="AM154" s="8"/>
      <c r="AN154" s="8"/>
      <c r="AO154" s="8"/>
      <c r="AP154" s="4"/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10" t="s">
        <v>2815</v>
      </c>
      <c r="BC154" s="10"/>
      <c r="BD154" s="10" t="s">
        <v>2815</v>
      </c>
      <c r="BE154" s="4"/>
      <c r="BF154" s="4"/>
      <c r="BG154" s="8"/>
      <c r="BH154" s="12" t="str">
        <f>INDEX([1]DATA!$Z$10:$Z$285,MATCH(B154,[1]DATA!$C$10:$C$285,0))</f>
        <v/>
      </c>
      <c r="BI154" s="4" t="s">
        <v>37</v>
      </c>
      <c r="BJ154" s="4"/>
      <c r="BK154" s="4"/>
      <c r="BL154" s="4"/>
      <c r="BM154" s="4" t="s">
        <v>1312</v>
      </c>
      <c r="BN154" s="4" t="s">
        <v>1321</v>
      </c>
      <c r="BO154" s="4" t="s">
        <v>1312</v>
      </c>
      <c r="BP154" s="8"/>
      <c r="BQ154" s="4" t="s">
        <v>50</v>
      </c>
      <c r="BR154" s="12"/>
      <c r="BS154" s="12" t="s">
        <v>50</v>
      </c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2</v>
      </c>
      <c r="BX154" s="12">
        <v>2.67</v>
      </c>
      <c r="BY154" s="12"/>
      <c r="BZ154" s="12"/>
      <c r="CA154" s="12" t="s">
        <v>22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2837</v>
      </c>
    </row>
    <row r="155" spans="1:101" ht="63" x14ac:dyDescent="0.25">
      <c r="A155" s="15" t="s">
        <v>1162</v>
      </c>
      <c r="B155" s="16" t="s">
        <v>1478</v>
      </c>
      <c r="C155" s="12" t="s">
        <v>1245</v>
      </c>
      <c r="D155" s="12"/>
      <c r="E155" s="12"/>
      <c r="F155" s="12" t="s">
        <v>1245</v>
      </c>
      <c r="G155" s="12" t="s">
        <v>20</v>
      </c>
      <c r="H155" s="12" t="str">
        <f>LEFT(L155,2)</f>
        <v>20</v>
      </c>
      <c r="I155" s="12" t="str">
        <f>MID(L155,4,2)</f>
        <v>12</v>
      </c>
      <c r="J155" s="12" t="str">
        <f>RIGHT(L155,4)</f>
        <v>1985</v>
      </c>
      <c r="K155" s="12" t="s">
        <v>1358</v>
      </c>
      <c r="L155" s="15" t="s">
        <v>1479</v>
      </c>
      <c r="M155" s="12" t="s">
        <v>3215</v>
      </c>
      <c r="N155" s="8"/>
      <c r="O155" s="6" t="s">
        <v>2781</v>
      </c>
      <c r="P155" s="14" t="s">
        <v>3152</v>
      </c>
      <c r="Q155" s="6" t="s">
        <v>2782</v>
      </c>
      <c r="R155" s="6" t="s">
        <v>3318</v>
      </c>
      <c r="S155" s="12" t="s">
        <v>3320</v>
      </c>
      <c r="T155" s="8"/>
      <c r="U155" s="12" t="s">
        <v>3501</v>
      </c>
      <c r="V155" s="6" t="s">
        <v>2783</v>
      </c>
      <c r="W155" s="8"/>
      <c r="X155" s="6" t="s">
        <v>2784</v>
      </c>
      <c r="Y155" s="6"/>
      <c r="Z155" s="12" t="e">
        <v>#N/A</v>
      </c>
      <c r="AA155" s="8"/>
      <c r="AB155" s="23" t="s">
        <v>1485</v>
      </c>
      <c r="AC155" s="12" t="s">
        <v>35</v>
      </c>
      <c r="AD155" s="15" t="s">
        <v>1476</v>
      </c>
      <c r="AE155" s="4" t="s">
        <v>104</v>
      </c>
      <c r="AF155" s="8"/>
      <c r="AG155" s="15" t="s">
        <v>587</v>
      </c>
      <c r="AH155" s="4" t="s">
        <v>74</v>
      </c>
      <c r="AI155" s="12" t="s">
        <v>3222</v>
      </c>
      <c r="AJ155" s="12">
        <v>0.35</v>
      </c>
      <c r="AK155" s="15" t="s">
        <v>3105</v>
      </c>
      <c r="AL155" s="12">
        <v>1</v>
      </c>
      <c r="AM155" s="8"/>
      <c r="AN155" s="8"/>
      <c r="AO155" s="8"/>
      <c r="AP155" s="12"/>
      <c r="AQ155" s="12"/>
      <c r="AR155" s="8"/>
      <c r="AS155" s="18" t="s">
        <v>29</v>
      </c>
      <c r="AT155" s="18" t="s">
        <v>28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Xây dựng, kỹ thuật và quản lý cơ sở hạ tầng</v>
      </c>
      <c r="AX155" s="12" t="s">
        <v>3824</v>
      </c>
      <c r="AY155" s="12"/>
      <c r="AZ155" s="8"/>
      <c r="BA155" s="8"/>
      <c r="BB155" s="12" t="s">
        <v>1325</v>
      </c>
      <c r="BC155" s="12"/>
      <c r="BD155" s="12" t="s">
        <v>1325</v>
      </c>
      <c r="BE155" s="12"/>
      <c r="BF155" s="12"/>
      <c r="BG155" s="8"/>
      <c r="BH155" s="12" t="str">
        <f>INDEX([1]DATA!$Z$10:$Z$285,MATCH(B155,[1]DATA!$C$10:$C$285,0))</f>
        <v/>
      </c>
      <c r="BI155" s="12" t="s">
        <v>37</v>
      </c>
      <c r="BJ155" s="12"/>
      <c r="BK155" s="12"/>
      <c r="BL155" s="12"/>
      <c r="BM155" s="4" t="s">
        <v>1321</v>
      </c>
      <c r="BN155" s="4" t="s">
        <v>49</v>
      </c>
      <c r="BO155" s="4"/>
      <c r="BP155" s="8"/>
      <c r="BQ155" s="4" t="s">
        <v>1243</v>
      </c>
      <c r="BR155" s="12"/>
      <c r="BS155" s="12"/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3</v>
      </c>
      <c r="BX155" s="12">
        <v>3</v>
      </c>
      <c r="BY155" s="12"/>
      <c r="BZ155" s="12"/>
      <c r="CA155" s="12" t="s">
        <v>3809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12" t="s">
        <v>1321</v>
      </c>
    </row>
    <row r="156" spans="1:101" ht="78.75" x14ac:dyDescent="0.25">
      <c r="A156" s="15" t="s">
        <v>1163</v>
      </c>
      <c r="B156" s="16" t="s">
        <v>2982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23</v>
      </c>
      <c r="I156" s="12" t="str">
        <f>MID(L156,4,2)</f>
        <v>02</v>
      </c>
      <c r="J156" s="12" t="str">
        <f>RIGHT(L156,4)</f>
        <v>1990</v>
      </c>
      <c r="K156" s="21" t="s">
        <v>3502</v>
      </c>
      <c r="L156" s="15" t="s">
        <v>3827</v>
      </c>
      <c r="M156" s="12" t="s">
        <v>3215</v>
      </c>
      <c r="N156" s="8"/>
      <c r="O156" s="22" t="s">
        <v>2983</v>
      </c>
      <c r="P156" s="22" t="s">
        <v>2984</v>
      </c>
      <c r="Q156" s="21" t="s">
        <v>1498</v>
      </c>
      <c r="R156" s="21" t="s">
        <v>3318</v>
      </c>
      <c r="S156" s="12" t="s">
        <v>3101</v>
      </c>
      <c r="T156" s="8"/>
      <c r="U156" s="12" t="s">
        <v>3502</v>
      </c>
      <c r="V156" s="12" t="s">
        <v>2985</v>
      </c>
      <c r="W156" s="8"/>
      <c r="X156" s="22"/>
      <c r="Y156" s="21"/>
      <c r="Z156" s="12" t="e">
        <v>#N/A</v>
      </c>
      <c r="AA156" s="8"/>
      <c r="AB156" s="15" t="s">
        <v>2986</v>
      </c>
      <c r="AC156" s="12" t="s">
        <v>35</v>
      </c>
      <c r="AD156" s="23">
        <v>43556</v>
      </c>
      <c r="AE156" s="12" t="s">
        <v>2894</v>
      </c>
      <c r="AF156" s="8"/>
      <c r="AG156" s="23" t="s">
        <v>2986</v>
      </c>
      <c r="AH156" s="4" t="s">
        <v>3928</v>
      </c>
      <c r="AI156" s="21"/>
      <c r="AJ156" s="12"/>
      <c r="AK156" s="21"/>
      <c r="AL156" s="12"/>
      <c r="AM156" s="8"/>
      <c r="AN156" s="8"/>
      <c r="AO156" s="8"/>
      <c r="AP156" s="21"/>
      <c r="AQ156" s="21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Kỹ thuật Xây dựng Công trình giao thông</v>
      </c>
      <c r="AX156" s="21" t="s">
        <v>3825</v>
      </c>
      <c r="AY156" s="21" t="s">
        <v>2987</v>
      </c>
      <c r="AZ156" s="8"/>
      <c r="BA156" s="8"/>
      <c r="BB156" s="12" t="s">
        <v>1325</v>
      </c>
      <c r="BC156" s="12"/>
      <c r="BD156" s="12"/>
      <c r="BE156" s="21"/>
      <c r="BF156" s="21"/>
      <c r="BG156" s="8"/>
      <c r="BH156" s="12" t="str">
        <f>INDEX([1]DATA!$Z$10:$Z$285,MATCH(B156,[1]DATA!$C$10:$C$285,0))</f>
        <v/>
      </c>
      <c r="BI156" s="4" t="s">
        <v>37</v>
      </c>
      <c r="BJ156" s="21"/>
      <c r="BK156" s="21"/>
      <c r="BL156" s="21"/>
      <c r="BM156" s="4" t="s">
        <v>1321</v>
      </c>
      <c r="BN156" s="4" t="s">
        <v>1321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2</v>
      </c>
      <c r="BX156" s="12">
        <v>2.67</v>
      </c>
      <c r="BY156" s="23" t="s">
        <v>2994</v>
      </c>
      <c r="BZ156" s="12"/>
      <c r="CA156" s="12" t="s">
        <v>22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</row>
    <row r="157" spans="1:101" ht="78.75" x14ac:dyDescent="0.25">
      <c r="A157" s="15" t="s">
        <v>1164</v>
      </c>
      <c r="B157" s="3" t="s">
        <v>664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ref="H157:H168" si="9">LEFT(L157,2)</f>
        <v>27</v>
      </c>
      <c r="I157" s="12" t="str">
        <f t="shared" ref="I157:I168" si="10">MID(L157,4,2)</f>
        <v>10</v>
      </c>
      <c r="J157" s="12" t="str">
        <f t="shared" ref="J157:J168" si="11">RIGHT(L157,4)</f>
        <v>1971</v>
      </c>
      <c r="K157" s="4" t="s">
        <v>1382</v>
      </c>
      <c r="L157" s="4" t="s">
        <v>665</v>
      </c>
      <c r="M157" s="4" t="s">
        <v>1296</v>
      </c>
      <c r="N157" s="8"/>
      <c r="O157" s="29" t="s">
        <v>3120</v>
      </c>
      <c r="P157" s="28" t="s">
        <v>3121</v>
      </c>
      <c r="Q157" s="30" t="s">
        <v>1656</v>
      </c>
      <c r="R157" s="30" t="s">
        <v>3318</v>
      </c>
      <c r="S157" s="12" t="s">
        <v>3101</v>
      </c>
      <c r="T157" s="8"/>
      <c r="U157" s="12" t="s">
        <v>3372</v>
      </c>
      <c r="V157" s="6" t="s">
        <v>1824</v>
      </c>
      <c r="W157" s="8"/>
      <c r="X157" s="11" t="s">
        <v>1825</v>
      </c>
      <c r="Y157" s="6" t="s">
        <v>22</v>
      </c>
      <c r="Z157" s="12" t="s">
        <v>3627</v>
      </c>
      <c r="AA157" s="8"/>
      <c r="AB157" s="9" t="s">
        <v>225</v>
      </c>
      <c r="AC157" s="4" t="s">
        <v>35</v>
      </c>
      <c r="AD157" s="9" t="s">
        <v>225</v>
      </c>
      <c r="AE157" s="4" t="s">
        <v>104</v>
      </c>
      <c r="AF157" s="8"/>
      <c r="AG157" s="9" t="s">
        <v>246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Ngôn ngữ học ứng dụng</v>
      </c>
      <c r="AX157" s="4" t="s">
        <v>666</v>
      </c>
      <c r="AY157" s="4"/>
      <c r="AZ157" s="8"/>
      <c r="BA157" s="8"/>
      <c r="BB157" s="10" t="s">
        <v>3023</v>
      </c>
      <c r="BC157" s="10" t="s">
        <v>3909</v>
      </c>
      <c r="BD157" s="4" t="s">
        <v>1274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1455</v>
      </c>
      <c r="BN157" s="4" t="s">
        <v>60</v>
      </c>
      <c r="BO157" s="4"/>
      <c r="BP157" s="8"/>
      <c r="BQ157" s="4" t="s">
        <v>3931</v>
      </c>
      <c r="BR157" s="12"/>
      <c r="BS157" s="12" t="s">
        <v>50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4</v>
      </c>
      <c r="BX157" s="4">
        <v>3.33</v>
      </c>
      <c r="BY157" s="4"/>
      <c r="BZ157" s="4"/>
      <c r="CA157" s="4" t="s">
        <v>1318</v>
      </c>
      <c r="CB157" s="4" t="s">
        <v>1037</v>
      </c>
      <c r="CC157" s="10" t="s">
        <v>3284</v>
      </c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0" t="s">
        <v>3029</v>
      </c>
      <c r="CW157" s="53"/>
    </row>
    <row r="158" spans="1:101" ht="78.75" x14ac:dyDescent="0.25">
      <c r="A158" s="15" t="s">
        <v>1165</v>
      </c>
      <c r="B158" s="3" t="s">
        <v>493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9"/>
        <v>09</v>
      </c>
      <c r="I158" s="12" t="str">
        <f t="shared" si="10"/>
        <v>12</v>
      </c>
      <c r="J158" s="12" t="str">
        <f t="shared" si="11"/>
        <v>1978</v>
      </c>
      <c r="K158" s="4" t="s">
        <v>1380</v>
      </c>
      <c r="L158" s="4" t="s">
        <v>494</v>
      </c>
      <c r="M158" s="4" t="s">
        <v>1296</v>
      </c>
      <c r="N158" s="8"/>
      <c r="O158" s="6" t="s">
        <v>2140</v>
      </c>
      <c r="P158" s="7" t="s">
        <v>2141</v>
      </c>
      <c r="Q158" s="6" t="s">
        <v>1517</v>
      </c>
      <c r="R158" s="6" t="s">
        <v>3318</v>
      </c>
      <c r="S158" s="12" t="s">
        <v>3320</v>
      </c>
      <c r="T158" s="8"/>
      <c r="U158" s="12" t="s">
        <v>1412</v>
      </c>
      <c r="V158" s="6" t="s">
        <v>2142</v>
      </c>
      <c r="W158" s="8"/>
      <c r="X158" s="11" t="s">
        <v>2143</v>
      </c>
      <c r="Y158" s="21" t="s">
        <v>2144</v>
      </c>
      <c r="Z158" s="12" t="s">
        <v>3635</v>
      </c>
      <c r="AA158" s="8"/>
      <c r="AB158" s="9" t="s">
        <v>43</v>
      </c>
      <c r="AC158" s="4" t="s">
        <v>35</v>
      </c>
      <c r="AD158" s="9" t="s">
        <v>43</v>
      </c>
      <c r="AE158" s="4" t="s">
        <v>25</v>
      </c>
      <c r="AF158" s="8"/>
      <c r="AG158" s="9" t="s">
        <v>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LL và PP dạy học Tiếng anh</v>
      </c>
      <c r="AX158" s="4" t="s">
        <v>495</v>
      </c>
      <c r="AY158" s="4"/>
      <c r="AZ158" s="8"/>
      <c r="BA158" s="8"/>
      <c r="BB158" s="4" t="s">
        <v>1248</v>
      </c>
      <c r="BC158" s="10" t="s">
        <v>3913</v>
      </c>
      <c r="BD158" s="4" t="s">
        <v>1248</v>
      </c>
      <c r="BE158" s="10"/>
      <c r="BF158" s="10" t="s">
        <v>1442</v>
      </c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2870</v>
      </c>
      <c r="BN158" s="4"/>
      <c r="BO158" s="4"/>
      <c r="BP158" s="8"/>
      <c r="BQ158" s="4" t="s">
        <v>3931</v>
      </c>
      <c r="BR158" s="12"/>
      <c r="BS158" s="12" t="s">
        <v>3834</v>
      </c>
      <c r="BT158" s="12" t="str">
        <f>INDEX([1]DATA!$O$10:$O$285,MATCH(B158,[1]DATA!$C$10:$C$285,0))</f>
        <v>V.07.01.03</v>
      </c>
      <c r="BU158" s="4" t="s">
        <v>1311</v>
      </c>
      <c r="BV158" s="12"/>
      <c r="BW158" s="4">
        <v>6</v>
      </c>
      <c r="BX158" s="4">
        <v>3.99</v>
      </c>
      <c r="BY158" s="4"/>
      <c r="BZ158" s="4"/>
      <c r="CA158" s="4" t="s">
        <v>1318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37</v>
      </c>
      <c r="CW158" s="53"/>
    </row>
    <row r="159" spans="1:101" ht="63" x14ac:dyDescent="0.25">
      <c r="A159" s="15" t="s">
        <v>1166</v>
      </c>
      <c r="B159" s="3" t="s">
        <v>669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29</v>
      </c>
      <c r="I159" s="12" t="str">
        <f t="shared" si="10"/>
        <v>08</v>
      </c>
      <c r="J159" s="12" t="str">
        <f t="shared" si="11"/>
        <v>1978</v>
      </c>
      <c r="K159" s="4" t="s">
        <v>1344</v>
      </c>
      <c r="L159" s="4" t="s">
        <v>670</v>
      </c>
      <c r="M159" s="4" t="s">
        <v>1296</v>
      </c>
      <c r="N159" s="8"/>
      <c r="O159" s="6" t="s">
        <v>2231</v>
      </c>
      <c r="P159" s="7" t="s">
        <v>2232</v>
      </c>
      <c r="Q159" s="6" t="s">
        <v>1499</v>
      </c>
      <c r="R159" s="6" t="s">
        <v>3318</v>
      </c>
      <c r="S159" s="12" t="s">
        <v>3101</v>
      </c>
      <c r="T159" s="8"/>
      <c r="U159" s="12" t="s">
        <v>3398</v>
      </c>
      <c r="V159" s="6" t="s">
        <v>2233</v>
      </c>
      <c r="W159" s="8"/>
      <c r="X159" s="11" t="s">
        <v>2234</v>
      </c>
      <c r="Y159" s="6" t="s">
        <v>2235</v>
      </c>
      <c r="Z159" s="12" t="s">
        <v>3637</v>
      </c>
      <c r="AA159" s="8"/>
      <c r="AB159" s="9" t="s">
        <v>152</v>
      </c>
      <c r="AC159" s="4" t="s">
        <v>35</v>
      </c>
      <c r="AD159" s="9" t="s">
        <v>152</v>
      </c>
      <c r="AE159" s="4" t="s">
        <v>104</v>
      </c>
      <c r="AF159" s="8"/>
      <c r="AG159" s="9" t="s">
        <v>152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Đại học</v>
      </c>
      <c r="AW159" s="43" t="str">
        <f>INDEX([1]DATA!$X$10:$X$285,MATCH(B159,[1]DATA!$C$10:$C$285,0))</f>
        <v>Sư phạm Tiếng Anh</v>
      </c>
      <c r="AX159" s="10" t="s">
        <v>3904</v>
      </c>
      <c r="AY159" s="4"/>
      <c r="AZ159" s="8"/>
      <c r="BA159" s="8"/>
      <c r="BB159" s="10" t="s">
        <v>3891</v>
      </c>
      <c r="BC159" s="10" t="s">
        <v>3909</v>
      </c>
      <c r="BD159" s="4" t="s">
        <v>1248</v>
      </c>
      <c r="BE159" s="4"/>
      <c r="BF159" s="4"/>
      <c r="BG159" s="8"/>
      <c r="BH159" s="12" t="str">
        <f>INDEX([1]DATA!$Z$10:$Z$285,MATCH(B159,[1]DATA!$C$10:$C$285,0))</f>
        <v>Sơ cấp</v>
      </c>
      <c r="BI159" s="10" t="s">
        <v>3894</v>
      </c>
      <c r="BJ159" s="4" t="s">
        <v>115</v>
      </c>
      <c r="BK159" s="4" t="s">
        <v>22</v>
      </c>
      <c r="BL159" s="4" t="s">
        <v>22</v>
      </c>
      <c r="BM159" s="4" t="s">
        <v>2870</v>
      </c>
      <c r="BN159" s="4" t="s">
        <v>2903</v>
      </c>
      <c r="BO159" s="4"/>
      <c r="BP159" s="8"/>
      <c r="BQ159" s="10" t="s">
        <v>3931</v>
      </c>
      <c r="BR159" s="12"/>
      <c r="BS159" s="12" t="s">
        <v>37</v>
      </c>
      <c r="BT159" s="12" t="str">
        <f>INDEX([1]DATA!$O$10:$O$285,MATCH(B159,[1]DATA!$C$10:$C$285,0))</f>
        <v>V.07.01.03</v>
      </c>
      <c r="BU159" s="4" t="s">
        <v>1311</v>
      </c>
      <c r="BV159" s="12"/>
      <c r="BW159" s="4">
        <v>4</v>
      </c>
      <c r="BX159" s="4">
        <v>3.33</v>
      </c>
      <c r="BY159" s="4"/>
      <c r="BZ159" s="4"/>
      <c r="CA159" s="4" t="s">
        <v>1318</v>
      </c>
      <c r="CB159" s="4"/>
      <c r="CC159" s="4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10" t="s">
        <v>3905</v>
      </c>
      <c r="CW159" s="53"/>
    </row>
    <row r="160" spans="1:101" ht="47.25" x14ac:dyDescent="0.25">
      <c r="A160" s="15" t="s">
        <v>1167</v>
      </c>
      <c r="B160" s="3" t="s">
        <v>707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21</v>
      </c>
      <c r="I160" s="12" t="str">
        <f t="shared" si="10"/>
        <v>04</v>
      </c>
      <c r="J160" s="12" t="str">
        <f t="shared" si="11"/>
        <v>1982</v>
      </c>
      <c r="K160" s="4" t="s">
        <v>1382</v>
      </c>
      <c r="L160" s="4" t="s">
        <v>708</v>
      </c>
      <c r="M160" s="4" t="s">
        <v>1296</v>
      </c>
      <c r="N160" s="8"/>
      <c r="O160" s="29" t="s">
        <v>3126</v>
      </c>
      <c r="P160" s="28" t="s">
        <v>3127</v>
      </c>
      <c r="Q160" s="30" t="s">
        <v>1656</v>
      </c>
      <c r="R160" s="30" t="s">
        <v>3318</v>
      </c>
      <c r="S160" s="12" t="s">
        <v>3101</v>
      </c>
      <c r="T160" s="8"/>
      <c r="U160" s="12" t="s">
        <v>3399</v>
      </c>
      <c r="V160" s="6" t="s">
        <v>2241</v>
      </c>
      <c r="W160" s="8"/>
      <c r="X160" s="6" t="s">
        <v>2242</v>
      </c>
      <c r="Y160" s="21" t="s">
        <v>2243</v>
      </c>
      <c r="Z160" s="12" t="s">
        <v>3638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Phương pháp giảng dạy Tiếng Anh</v>
      </c>
      <c r="AX160" s="4" t="s">
        <v>709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1455</v>
      </c>
      <c r="BN160" s="4" t="s">
        <v>60</v>
      </c>
      <c r="BO160" s="4"/>
      <c r="BP160" s="8"/>
      <c r="BQ160" s="4" t="s">
        <v>3931</v>
      </c>
      <c r="BR160" s="12"/>
      <c r="BS160" s="12" t="s">
        <v>3834</v>
      </c>
      <c r="BT160" s="12" t="str">
        <f>INDEX([1]DATA!$O$10:$O$285,MATCH(B160,[1]DATA!$C$10:$C$285,0))</f>
        <v>V.07.01.03</v>
      </c>
      <c r="BU160" s="4" t="s">
        <v>1311</v>
      </c>
      <c r="BV160" s="12"/>
      <c r="BW160" s="4">
        <v>3</v>
      </c>
      <c r="BX160" s="4">
        <v>3</v>
      </c>
      <c r="BY160" s="4"/>
      <c r="BZ160" s="4"/>
      <c r="CA160" s="4" t="s">
        <v>3097</v>
      </c>
      <c r="CB160" s="4"/>
      <c r="CC160" s="4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3225</v>
      </c>
      <c r="CW160" s="53"/>
    </row>
    <row r="161" spans="1:101" ht="78.75" x14ac:dyDescent="0.25">
      <c r="A161" s="15" t="s">
        <v>1168</v>
      </c>
      <c r="B161" s="3" t="s">
        <v>523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9"/>
        <v>21</v>
      </c>
      <c r="I161" s="12" t="str">
        <f t="shared" si="10"/>
        <v>10</v>
      </c>
      <c r="J161" s="12" t="str">
        <f t="shared" si="11"/>
        <v>1976</v>
      </c>
      <c r="K161" s="4" t="s">
        <v>1339</v>
      </c>
      <c r="L161" s="4" t="s">
        <v>524</v>
      </c>
      <c r="M161" s="4" t="s">
        <v>1296</v>
      </c>
      <c r="N161" s="8"/>
      <c r="O161" s="6" t="s">
        <v>2247</v>
      </c>
      <c r="P161" s="14" t="s">
        <v>2248</v>
      </c>
      <c r="Q161" s="6" t="s">
        <v>1499</v>
      </c>
      <c r="R161" s="6" t="s">
        <v>3318</v>
      </c>
      <c r="S161" s="12" t="s">
        <v>3320</v>
      </c>
      <c r="T161" s="8"/>
      <c r="U161" s="12" t="s">
        <v>3400</v>
      </c>
      <c r="V161" s="6" t="s">
        <v>2249</v>
      </c>
      <c r="W161" s="8"/>
      <c r="X161" s="11" t="s">
        <v>2250</v>
      </c>
      <c r="Y161" s="21" t="s">
        <v>2251</v>
      </c>
      <c r="Z161" s="12" t="s">
        <v>3639</v>
      </c>
      <c r="AA161" s="8"/>
      <c r="AB161" s="9" t="s">
        <v>43</v>
      </c>
      <c r="AC161" s="4" t="s">
        <v>35</v>
      </c>
      <c r="AD161" s="9" t="s">
        <v>525</v>
      </c>
      <c r="AE161" s="4" t="s">
        <v>25</v>
      </c>
      <c r="AF161" s="8"/>
      <c r="AG161" s="9" t="s">
        <v>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79</v>
      </c>
      <c r="AV161" s="43" t="str">
        <f>INDEX([1]DATA!$W$10:$W$285,MATCH(B161,[1]DATA!$C$10:$C$285,0))</f>
        <v>Đại học</v>
      </c>
      <c r="AW161" s="43" t="str">
        <f>INDEX([1]DATA!$X$10:$X$285,MATCH(B161,[1]DATA!$C$10:$C$285,0))</f>
        <v>Tiếng Anh</v>
      </c>
      <c r="AX161" s="4" t="s">
        <v>33</v>
      </c>
      <c r="AY161" s="4"/>
      <c r="AZ161" s="8"/>
      <c r="BA161" s="8"/>
      <c r="BB161" s="4" t="s">
        <v>1248</v>
      </c>
      <c r="BC161" s="4"/>
      <c r="BD161" s="4" t="s">
        <v>1248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79</v>
      </c>
      <c r="BJ161" s="4" t="s">
        <v>115</v>
      </c>
      <c r="BK161" s="4" t="s">
        <v>22</v>
      </c>
      <c r="BL161" s="4" t="s">
        <v>22</v>
      </c>
      <c r="BM161" s="4" t="s">
        <v>1321</v>
      </c>
      <c r="BN161" s="4" t="s">
        <v>49</v>
      </c>
      <c r="BO161" s="4"/>
      <c r="BP161" s="8"/>
      <c r="BQ161" s="4" t="s">
        <v>3933</v>
      </c>
      <c r="BR161" s="12"/>
      <c r="BS161" s="12" t="s">
        <v>3833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6</v>
      </c>
      <c r="BX161" s="12">
        <v>3.99</v>
      </c>
      <c r="BY161" s="12"/>
      <c r="BZ161" s="12"/>
      <c r="CA161" s="12" t="s">
        <v>1318</v>
      </c>
      <c r="CB161" s="24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10" t="s">
        <v>3031</v>
      </c>
      <c r="CW161" s="53"/>
    </row>
    <row r="162" spans="1:101" ht="63" x14ac:dyDescent="0.25">
      <c r="A162" s="15" t="s">
        <v>1169</v>
      </c>
      <c r="B162" s="3" t="s">
        <v>755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04</v>
      </c>
      <c r="I162" s="12" t="str">
        <f t="shared" si="10"/>
        <v>06</v>
      </c>
      <c r="J162" s="12" t="str">
        <f t="shared" si="11"/>
        <v>1988</v>
      </c>
      <c r="K162" s="4" t="s">
        <v>1351</v>
      </c>
      <c r="L162" s="4" t="s">
        <v>756</v>
      </c>
      <c r="M162" s="4" t="s">
        <v>1296</v>
      </c>
      <c r="N162" s="8"/>
      <c r="O162" s="6" t="s">
        <v>2446</v>
      </c>
      <c r="P162" s="7" t="s">
        <v>2447</v>
      </c>
      <c r="Q162" s="6" t="s">
        <v>1499</v>
      </c>
      <c r="R162" s="6" t="s">
        <v>3318</v>
      </c>
      <c r="S162" s="12" t="s">
        <v>3101</v>
      </c>
      <c r="T162" s="8"/>
      <c r="U162" s="12" t="s">
        <v>3404</v>
      </c>
      <c r="V162" s="6" t="s">
        <v>2448</v>
      </c>
      <c r="W162" s="8"/>
      <c r="X162" s="6" t="s">
        <v>2449</v>
      </c>
      <c r="Y162" s="21" t="s">
        <v>2450</v>
      </c>
      <c r="Z162" s="12" t="s">
        <v>3643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757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Tiếng Anh</v>
      </c>
      <c r="AX162" s="4" t="s">
        <v>33</v>
      </c>
      <c r="AY162" s="4"/>
      <c r="AZ162" s="8"/>
      <c r="BA162" s="8"/>
      <c r="BB162" s="4" t="s">
        <v>1325</v>
      </c>
      <c r="BC162" s="4"/>
      <c r="BD162" s="4" t="s">
        <v>1325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1321</v>
      </c>
      <c r="BN162" s="4" t="s">
        <v>49</v>
      </c>
      <c r="BO162" s="4"/>
      <c r="BP162" s="8"/>
      <c r="BQ162" s="10" t="s">
        <v>3931</v>
      </c>
      <c r="BR162" s="12"/>
      <c r="BS162" s="12" t="s">
        <v>3834</v>
      </c>
      <c r="BT162" s="12" t="str">
        <f>INDEX([1]DATA!$O$10:$O$285,MATCH(B162,[1]DATA!$C$10:$C$285,0))</f>
        <v>V.07.01.03</v>
      </c>
      <c r="BU162" s="12" t="s">
        <v>1311</v>
      </c>
      <c r="BV162" s="12"/>
      <c r="BW162" s="12">
        <v>1</v>
      </c>
      <c r="BX162" s="12">
        <v>2.34</v>
      </c>
      <c r="BY162" s="12"/>
      <c r="BZ162" s="12"/>
      <c r="CA162" s="12" t="s">
        <v>91</v>
      </c>
      <c r="CB162" s="24"/>
      <c r="CC162" s="12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10" t="s">
        <v>3032</v>
      </c>
      <c r="CW162" s="53"/>
    </row>
    <row r="163" spans="1:101" ht="78.75" x14ac:dyDescent="0.25">
      <c r="A163" s="15" t="s">
        <v>1170</v>
      </c>
      <c r="B163" s="3" t="s">
        <v>758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22</v>
      </c>
      <c r="I163" s="12" t="str">
        <f t="shared" si="10"/>
        <v>09</v>
      </c>
      <c r="J163" s="12" t="str">
        <f t="shared" si="11"/>
        <v>1990</v>
      </c>
      <c r="K163" s="4" t="s">
        <v>1382</v>
      </c>
      <c r="L163" s="4" t="s">
        <v>759</v>
      </c>
      <c r="M163" s="4" t="s">
        <v>1296</v>
      </c>
      <c r="N163" s="8"/>
      <c r="O163" s="6" t="s">
        <v>2570</v>
      </c>
      <c r="P163" s="14" t="s">
        <v>2571</v>
      </c>
      <c r="Q163" s="6" t="s">
        <v>1499</v>
      </c>
      <c r="R163" s="6" t="s">
        <v>3318</v>
      </c>
      <c r="S163" s="12" t="s">
        <v>3101</v>
      </c>
      <c r="T163" s="8"/>
      <c r="U163" s="12" t="s">
        <v>1412</v>
      </c>
      <c r="V163" s="6" t="s">
        <v>2572</v>
      </c>
      <c r="W163" s="8"/>
      <c r="X163" s="6" t="s">
        <v>2573</v>
      </c>
      <c r="Y163" s="21" t="s">
        <v>2574</v>
      </c>
      <c r="Z163" s="12" t="s">
        <v>3644</v>
      </c>
      <c r="AA163" s="8"/>
      <c r="AB163" s="9" t="s">
        <v>105</v>
      </c>
      <c r="AC163" s="4" t="s">
        <v>35</v>
      </c>
      <c r="AD163" s="9" t="s">
        <v>105</v>
      </c>
      <c r="AE163" s="4" t="s">
        <v>104</v>
      </c>
      <c r="AF163" s="8"/>
      <c r="AG163" s="9" t="s">
        <v>105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LL và PP giảng dạy Tiếng Anh</v>
      </c>
      <c r="AX163" s="4" t="s">
        <v>495</v>
      </c>
      <c r="AY163" s="4"/>
      <c r="AZ163" s="8"/>
      <c r="BA163" s="8"/>
      <c r="BB163" s="4" t="s">
        <v>3027</v>
      </c>
      <c r="BC163" s="4"/>
      <c r="BD163" s="4" t="s">
        <v>1244</v>
      </c>
      <c r="BE163" s="4"/>
      <c r="BF163" s="4"/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115</v>
      </c>
      <c r="BK163" s="4" t="s">
        <v>22</v>
      </c>
      <c r="BL163" s="4" t="s">
        <v>22</v>
      </c>
      <c r="BM163" s="4" t="s">
        <v>1321</v>
      </c>
      <c r="BN163" s="4" t="s">
        <v>49</v>
      </c>
      <c r="BO163" s="4"/>
      <c r="BP163" s="8"/>
      <c r="BQ163" s="10" t="s">
        <v>3931</v>
      </c>
      <c r="BR163" s="12"/>
      <c r="BS163" s="12" t="s">
        <v>3834</v>
      </c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1</v>
      </c>
      <c r="BX163" s="12">
        <v>2.34</v>
      </c>
      <c r="BY163" s="12"/>
      <c r="BZ163" s="12"/>
      <c r="CA163" s="12" t="s">
        <v>91</v>
      </c>
      <c r="CB163" s="24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0" t="s">
        <v>3033</v>
      </c>
      <c r="CW163" s="53"/>
    </row>
    <row r="164" spans="1:101" ht="47.25" x14ac:dyDescent="0.25">
      <c r="A164" s="15" t="s">
        <v>1171</v>
      </c>
      <c r="B164" s="3" t="s">
        <v>463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03</v>
      </c>
      <c r="I164" s="12" t="str">
        <f t="shared" si="10"/>
        <v>01</v>
      </c>
      <c r="J164" s="12" t="str">
        <f t="shared" si="11"/>
        <v>1974</v>
      </c>
      <c r="K164" s="4" t="s">
        <v>1384</v>
      </c>
      <c r="L164" s="4" t="s">
        <v>464</v>
      </c>
      <c r="M164" s="4" t="s">
        <v>1296</v>
      </c>
      <c r="N164" s="8"/>
      <c r="O164" s="6" t="s">
        <v>2713</v>
      </c>
      <c r="P164" s="28" t="s">
        <v>3128</v>
      </c>
      <c r="Q164" s="6" t="s">
        <v>1498</v>
      </c>
      <c r="R164" s="6" t="s">
        <v>3318</v>
      </c>
      <c r="S164" s="12" t="s">
        <v>3101</v>
      </c>
      <c r="T164" s="8"/>
      <c r="U164" s="12" t="s">
        <v>3406</v>
      </c>
      <c r="V164" s="6" t="s">
        <v>2714</v>
      </c>
      <c r="W164" s="8"/>
      <c r="X164" s="6" t="s">
        <v>2715</v>
      </c>
      <c r="Y164" s="21" t="s">
        <v>2716</v>
      </c>
      <c r="Z164" s="12" t="s">
        <v>3646</v>
      </c>
      <c r="AA164" s="8"/>
      <c r="AB164" s="9" t="s">
        <v>246</v>
      </c>
      <c r="AC164" s="4" t="s">
        <v>35</v>
      </c>
      <c r="AD164" s="9" t="s">
        <v>220</v>
      </c>
      <c r="AE164" s="4" t="s">
        <v>25</v>
      </c>
      <c r="AF164" s="8"/>
      <c r="AG164" s="9" t="s">
        <v>246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79</v>
      </c>
      <c r="AV164" s="43" t="str">
        <f>INDEX([1]DATA!$W$10:$W$285,MATCH(B164,[1]DATA!$C$10:$C$285,0))</f>
        <v>Đại học</v>
      </c>
      <c r="AW164" s="43" t="str">
        <f>INDEX([1]DATA!$X$10:$X$285,MATCH(B164,[1]DATA!$C$10:$C$285,0))</f>
        <v>Sư phạm Tiếng Anh</v>
      </c>
      <c r="AX164" s="4" t="s">
        <v>423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79</v>
      </c>
      <c r="BJ164" s="4" t="s">
        <v>115</v>
      </c>
      <c r="BK164" s="4" t="s">
        <v>22</v>
      </c>
      <c r="BL164" s="4" t="s">
        <v>22</v>
      </c>
      <c r="BM164" s="4" t="s">
        <v>1455</v>
      </c>
      <c r="BN164" s="4" t="s">
        <v>60</v>
      </c>
      <c r="BO164" s="4"/>
      <c r="BP164" s="8"/>
      <c r="BQ164" s="4" t="s">
        <v>3933</v>
      </c>
      <c r="BR164" s="12"/>
      <c r="BS164" s="12" t="s">
        <v>50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7</v>
      </c>
      <c r="BX164" s="12">
        <v>4.32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3034</v>
      </c>
      <c r="CW164" s="53"/>
    </row>
    <row r="165" spans="1:101" ht="78.75" x14ac:dyDescent="0.25">
      <c r="A165" s="15" t="s">
        <v>1172</v>
      </c>
      <c r="B165" s="3" t="s">
        <v>510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9"/>
        <v>03</v>
      </c>
      <c r="I165" s="12" t="str">
        <f t="shared" si="10"/>
        <v>12</v>
      </c>
      <c r="J165" s="12" t="str">
        <f t="shared" si="11"/>
        <v>1972</v>
      </c>
      <c r="K165" s="4" t="s">
        <v>1341</v>
      </c>
      <c r="L165" s="4" t="s">
        <v>511</v>
      </c>
      <c r="M165" s="4" t="s">
        <v>1296</v>
      </c>
      <c r="N165" s="8"/>
      <c r="O165" s="29" t="s">
        <v>3129</v>
      </c>
      <c r="P165" s="7" t="s">
        <v>2769</v>
      </c>
      <c r="Q165" s="6" t="s">
        <v>1498</v>
      </c>
      <c r="R165" s="6" t="s">
        <v>3318</v>
      </c>
      <c r="S165" s="12" t="s">
        <v>3101</v>
      </c>
      <c r="T165" s="8"/>
      <c r="U165" s="12" t="s">
        <v>3407</v>
      </c>
      <c r="V165" s="6" t="s">
        <v>2770</v>
      </c>
      <c r="W165" s="8"/>
      <c r="X165" s="6" t="s">
        <v>2771</v>
      </c>
      <c r="Y165" s="6" t="s">
        <v>2772</v>
      </c>
      <c r="Z165" s="12" t="s">
        <v>3647</v>
      </c>
      <c r="AA165" s="8"/>
      <c r="AB165" s="9" t="s">
        <v>43</v>
      </c>
      <c r="AC165" s="4" t="s">
        <v>35</v>
      </c>
      <c r="AD165" s="9" t="s">
        <v>43</v>
      </c>
      <c r="AE165" s="4" t="s">
        <v>25</v>
      </c>
      <c r="AF165" s="8"/>
      <c r="AG165" s="9" t="s">
        <v>43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Lý luận và PP dạy học môn Tiếng Anh</v>
      </c>
      <c r="AX165" s="4" t="s">
        <v>495</v>
      </c>
      <c r="AY165" s="4"/>
      <c r="AZ165" s="8"/>
      <c r="BA165" s="8"/>
      <c r="BB165" s="4" t="s">
        <v>1248</v>
      </c>
      <c r="BC165" s="4"/>
      <c r="BD165" s="4" t="s">
        <v>1248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2870</v>
      </c>
      <c r="BN165" s="4" t="s">
        <v>2868</v>
      </c>
      <c r="BO165" s="4"/>
      <c r="BP165" s="8"/>
      <c r="BQ165" s="4" t="s">
        <v>3931</v>
      </c>
      <c r="BR165" s="12"/>
      <c r="BS165" s="12" t="s">
        <v>3834</v>
      </c>
      <c r="BT165" s="12" t="str">
        <f>INDEX([1]DATA!$O$10:$O$285,MATCH(B165,[1]DATA!$C$10:$C$285,0))</f>
        <v>V.07.01.03</v>
      </c>
      <c r="BU165" s="4" t="s">
        <v>1311</v>
      </c>
      <c r="BV165" s="12"/>
      <c r="BW165" s="4">
        <v>6</v>
      </c>
      <c r="BX165" s="4">
        <v>3.99</v>
      </c>
      <c r="BY165" s="4"/>
      <c r="BZ165" s="4"/>
      <c r="CA165" s="4" t="s">
        <v>1334</v>
      </c>
      <c r="CB165" s="4"/>
      <c r="CC165" s="4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1486</v>
      </c>
      <c r="CW165" s="53"/>
    </row>
    <row r="166" spans="1:101" ht="63" x14ac:dyDescent="0.25">
      <c r="A166" s="15" t="s">
        <v>1173</v>
      </c>
      <c r="B166" s="3" t="s">
        <v>177</v>
      </c>
      <c r="C166" s="8"/>
      <c r="D166" s="8"/>
      <c r="E166" s="12" t="s">
        <v>1245</v>
      </c>
      <c r="F166" s="8" t="s">
        <v>1245</v>
      </c>
      <c r="G166" s="4" t="s">
        <v>20</v>
      </c>
      <c r="H166" s="12" t="str">
        <f t="shared" si="9"/>
        <v>19</v>
      </c>
      <c r="I166" s="12" t="str">
        <f t="shared" si="10"/>
        <v>05</v>
      </c>
      <c r="J166" s="12" t="str">
        <f t="shared" si="11"/>
        <v>1962</v>
      </c>
      <c r="K166" s="4" t="s">
        <v>1412</v>
      </c>
      <c r="L166" s="4" t="s">
        <v>178</v>
      </c>
      <c r="M166" s="4" t="s">
        <v>1299</v>
      </c>
      <c r="N166" s="8"/>
      <c r="O166" s="6" t="s">
        <v>2364</v>
      </c>
      <c r="P166" s="7" t="s">
        <v>2365</v>
      </c>
      <c r="Q166" s="6" t="s">
        <v>1498</v>
      </c>
      <c r="R166" s="6" t="s">
        <v>3318</v>
      </c>
      <c r="S166" s="12" t="s">
        <v>3101</v>
      </c>
      <c r="T166" s="8"/>
      <c r="U166" s="12" t="s">
        <v>3333</v>
      </c>
      <c r="V166" s="6" t="s">
        <v>2366</v>
      </c>
      <c r="W166" s="8"/>
      <c r="X166" s="6" t="s">
        <v>2367</v>
      </c>
      <c r="Y166" s="6" t="s">
        <v>2368</v>
      </c>
      <c r="Z166" s="12" t="s">
        <v>3549</v>
      </c>
      <c r="AA166" s="8"/>
      <c r="AB166" s="9" t="s">
        <v>89</v>
      </c>
      <c r="AC166" s="12" t="s">
        <v>35</v>
      </c>
      <c r="AD166" s="9" t="s">
        <v>179</v>
      </c>
      <c r="AE166" s="4" t="s">
        <v>25</v>
      </c>
      <c r="AF166" s="8"/>
      <c r="AG166" s="9" t="s">
        <v>179</v>
      </c>
      <c r="AH166" s="4" t="s">
        <v>153</v>
      </c>
      <c r="AI166" s="4" t="s">
        <v>153</v>
      </c>
      <c r="AJ166" s="12"/>
      <c r="AK166" s="9" t="s">
        <v>58</v>
      </c>
      <c r="AL166" s="12"/>
      <c r="AM166" s="8"/>
      <c r="AN166" s="8"/>
      <c r="AO166" s="8"/>
      <c r="AP166" s="9" t="s">
        <v>180</v>
      </c>
      <c r="AQ166" s="9" t="s">
        <v>1245</v>
      </c>
      <c r="AR166" s="8"/>
      <c r="AS166" s="4" t="s">
        <v>28</v>
      </c>
      <c r="AT166" s="4" t="s">
        <v>29</v>
      </c>
      <c r="AU166" s="10" t="s">
        <v>3894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lý giáo dục</v>
      </c>
      <c r="AX166" s="10" t="s">
        <v>3983</v>
      </c>
      <c r="AY166" s="4"/>
      <c r="AZ166" s="8"/>
      <c r="BA166" s="8"/>
      <c r="BB166" s="4" t="s">
        <v>3003</v>
      </c>
      <c r="BC166" s="15" t="s">
        <v>3909</v>
      </c>
      <c r="BD166" s="4"/>
      <c r="BE166" s="4"/>
      <c r="BF166" s="4"/>
      <c r="BG166" s="8"/>
      <c r="BH166" s="12" t="str">
        <f>INDEX([1]DATA!$Z$10:$Z$285,MATCH(B166,[1]DATA!$C$10:$C$285,0))</f>
        <v>Cao cấp</v>
      </c>
      <c r="BI166" s="10" t="s">
        <v>3894</v>
      </c>
      <c r="BJ166" s="4" t="s">
        <v>32</v>
      </c>
      <c r="BK166" s="4" t="s">
        <v>22</v>
      </c>
      <c r="BL166" s="10" t="s">
        <v>3952</v>
      </c>
      <c r="BM166" s="4" t="s">
        <v>2870</v>
      </c>
      <c r="BN166" s="4" t="s">
        <v>2870</v>
      </c>
      <c r="BO166" s="4"/>
      <c r="BP166" s="8"/>
      <c r="BQ166" s="4" t="s">
        <v>34</v>
      </c>
      <c r="BR166" s="12"/>
      <c r="BS166" s="12"/>
      <c r="BT166" s="12" t="str">
        <f>INDEX([1]DATA!$O$10:$O$285,MATCH(B166,[1]DATA!$C$10:$C$285,0))</f>
        <v>V.07.01.03</v>
      </c>
      <c r="BU166" s="4" t="s">
        <v>1311</v>
      </c>
      <c r="BV166" s="12"/>
      <c r="BW166" s="4">
        <v>9</v>
      </c>
      <c r="BX166" s="4">
        <v>4.9800000000000004</v>
      </c>
      <c r="BY166" s="4"/>
      <c r="BZ166" s="4" t="s">
        <v>3817</v>
      </c>
      <c r="CA166" s="4" t="s">
        <v>2806</v>
      </c>
      <c r="CB166" s="4"/>
      <c r="CC166" s="4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2816</v>
      </c>
    </row>
    <row r="167" spans="1:101" ht="63" x14ac:dyDescent="0.25">
      <c r="A167" s="15" t="s">
        <v>1174</v>
      </c>
      <c r="B167" s="3" t="s">
        <v>507</v>
      </c>
      <c r="C167" s="8"/>
      <c r="D167" s="8"/>
      <c r="E167" s="12" t="s">
        <v>1245</v>
      </c>
      <c r="F167" s="12" t="s">
        <v>1245</v>
      </c>
      <c r="G167" s="4" t="s">
        <v>54</v>
      </c>
      <c r="H167" s="12" t="str">
        <f t="shared" si="9"/>
        <v>10</v>
      </c>
      <c r="I167" s="12" t="str">
        <f t="shared" si="10"/>
        <v>02</v>
      </c>
      <c r="J167" s="12" t="str">
        <f t="shared" si="11"/>
        <v>1981</v>
      </c>
      <c r="K167" s="4" t="s">
        <v>1353</v>
      </c>
      <c r="L167" s="4" t="s">
        <v>508</v>
      </c>
      <c r="M167" s="4" t="s">
        <v>1299</v>
      </c>
      <c r="N167" s="8"/>
      <c r="O167" s="6" t="s">
        <v>2732</v>
      </c>
      <c r="P167" s="7" t="s">
        <v>2733</v>
      </c>
      <c r="Q167" s="6" t="s">
        <v>1498</v>
      </c>
      <c r="R167" s="6" t="s">
        <v>3318</v>
      </c>
      <c r="S167" s="12" t="s">
        <v>3101</v>
      </c>
      <c r="T167" s="8"/>
      <c r="U167" s="12" t="s">
        <v>1353</v>
      </c>
      <c r="V167" s="6" t="s">
        <v>2734</v>
      </c>
      <c r="W167" s="8"/>
      <c r="X167" s="6" t="s">
        <v>2735</v>
      </c>
      <c r="Y167" s="6" t="s">
        <v>2736</v>
      </c>
      <c r="Z167" s="12" t="s">
        <v>3552</v>
      </c>
      <c r="AA167" s="8"/>
      <c r="AB167" s="9" t="s">
        <v>194</v>
      </c>
      <c r="AC167" s="4" t="s">
        <v>35</v>
      </c>
      <c r="AD167" s="9" t="s">
        <v>194</v>
      </c>
      <c r="AE167" s="4" t="s">
        <v>25</v>
      </c>
      <c r="AF167" s="8"/>
      <c r="AG167" s="9" t="s">
        <v>194</v>
      </c>
      <c r="AH167" s="4" t="s">
        <v>3925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9" t="s">
        <v>120</v>
      </c>
      <c r="AQ167" s="9" t="s">
        <v>1245</v>
      </c>
      <c r="AR167" s="8"/>
      <c r="AS167" s="4" t="s">
        <v>28</v>
      </c>
      <c r="AT167" s="4" t="s">
        <v>29</v>
      </c>
      <c r="AU167" s="4" t="s">
        <v>79</v>
      </c>
      <c r="AV167" s="43" t="str">
        <f>INDEX([1]DATA!$W$10:$W$285,MATCH(B167,[1]DATA!$C$10:$C$285,0))</f>
        <v>Kỹ sư</v>
      </c>
      <c r="AW167" s="43" t="str">
        <f>INDEX([1]DATA!$X$10:$X$285,MATCH(B167,[1]DATA!$C$10:$C$285,0))</f>
        <v>Kỹ thuật Nữ công</v>
      </c>
      <c r="AX167" s="4" t="s">
        <v>509</v>
      </c>
      <c r="AY167" s="4"/>
      <c r="AZ167" s="8"/>
      <c r="BA167" s="8"/>
      <c r="BB167" s="15" t="s">
        <v>3237</v>
      </c>
      <c r="BC167" s="15"/>
      <c r="BD167" s="12"/>
      <c r="BE167" s="12"/>
      <c r="BF167" s="12"/>
      <c r="BG167" s="8"/>
      <c r="BH167" s="12" t="str">
        <f>INDEX([1]DATA!$Z$10:$Z$285,MATCH(B167,[1]DATA!$C$10:$C$285,0))</f>
        <v>Trung cấp</v>
      </c>
      <c r="BI167" s="4" t="s">
        <v>79</v>
      </c>
      <c r="BJ167" s="4" t="s">
        <v>47</v>
      </c>
      <c r="BK167" s="4" t="s">
        <v>2791</v>
      </c>
      <c r="BL167" s="4" t="s">
        <v>22</v>
      </c>
      <c r="BM167" s="4" t="s">
        <v>2870</v>
      </c>
      <c r="BN167" s="4" t="s">
        <v>3238</v>
      </c>
      <c r="BO167" s="4"/>
      <c r="BP167" s="8"/>
      <c r="BQ167" s="4" t="s">
        <v>1243</v>
      </c>
      <c r="BR167" s="12"/>
      <c r="BS167" s="12"/>
      <c r="BT167" s="12" t="str">
        <f>INDEX([1]DATA!$O$10:$O$285,MATCH(B167,[1]DATA!$C$10:$C$285,0))</f>
        <v>V.07.01.03</v>
      </c>
      <c r="BU167" s="4" t="s">
        <v>1311</v>
      </c>
      <c r="BV167" s="12"/>
      <c r="BW167" s="4">
        <v>6</v>
      </c>
      <c r="BX167" s="4">
        <v>3.99</v>
      </c>
      <c r="BY167" s="4"/>
      <c r="BZ167" s="4"/>
      <c r="CA167" s="4" t="s">
        <v>1318</v>
      </c>
      <c r="CB167" s="4"/>
      <c r="CC167" s="4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1321</v>
      </c>
    </row>
    <row r="168" spans="1:101" ht="47.25" x14ac:dyDescent="0.25">
      <c r="A168" s="15" t="s">
        <v>1175</v>
      </c>
      <c r="B168" s="3" t="s">
        <v>614</v>
      </c>
      <c r="C168" s="8"/>
      <c r="D168" s="8"/>
      <c r="E168" s="12" t="s">
        <v>1245</v>
      </c>
      <c r="F168" s="12" t="s">
        <v>1245</v>
      </c>
      <c r="G168" s="4" t="s">
        <v>54</v>
      </c>
      <c r="H168" s="12" t="str">
        <f t="shared" si="9"/>
        <v>05</v>
      </c>
      <c r="I168" s="12" t="str">
        <f t="shared" si="10"/>
        <v>01</v>
      </c>
      <c r="J168" s="12" t="str">
        <f t="shared" si="11"/>
        <v>1980</v>
      </c>
      <c r="K168" s="4" t="s">
        <v>1361</v>
      </c>
      <c r="L168" s="4" t="s">
        <v>615</v>
      </c>
      <c r="M168" s="4" t="s">
        <v>1298</v>
      </c>
      <c r="N168" s="8"/>
      <c r="O168" s="6" t="s">
        <v>2435</v>
      </c>
      <c r="P168" s="14" t="s">
        <v>2436</v>
      </c>
      <c r="Q168" s="6" t="s">
        <v>2437</v>
      </c>
      <c r="R168" s="6" t="s">
        <v>3318</v>
      </c>
      <c r="S168" s="12" t="s">
        <v>3320</v>
      </c>
      <c r="T168" s="8"/>
      <c r="U168" s="12" t="s">
        <v>3361</v>
      </c>
      <c r="V168" s="6" t="s">
        <v>2438</v>
      </c>
      <c r="W168" s="8"/>
      <c r="X168" s="6" t="s">
        <v>2439</v>
      </c>
      <c r="Y168" s="6" t="s">
        <v>2440</v>
      </c>
      <c r="Z168" s="12" t="s">
        <v>3571</v>
      </c>
      <c r="AA168" s="8"/>
      <c r="AB168" s="9" t="s">
        <v>142</v>
      </c>
      <c r="AC168" s="4" t="s">
        <v>35</v>
      </c>
      <c r="AD168" s="9" t="s">
        <v>142</v>
      </c>
      <c r="AE168" s="4" t="s">
        <v>104</v>
      </c>
      <c r="AF168" s="8"/>
      <c r="AG168" s="9" t="s">
        <v>142</v>
      </c>
      <c r="AH168" s="4" t="s">
        <v>3925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79</v>
      </c>
      <c r="AV168" s="43" t="str">
        <f>INDEX([1]DATA!$W$10:$W$285,MATCH(B168,[1]DATA!$C$10:$C$285,0))</f>
        <v>Đại học</v>
      </c>
      <c r="AW168" s="43" t="str">
        <f>INDEX([1]DATA!$X$10:$X$285,MATCH(B168,[1]DATA!$C$10:$C$285,0))</f>
        <v>Tâm lý Giáo dục</v>
      </c>
      <c r="AX168" s="10" t="s">
        <v>3978</v>
      </c>
      <c r="AY168" s="4"/>
      <c r="AZ168" s="8"/>
      <c r="BA168" s="8"/>
      <c r="BB168" s="12" t="s">
        <v>1325</v>
      </c>
      <c r="BC168" s="12"/>
      <c r="BD168" s="12"/>
      <c r="BE168" s="12"/>
      <c r="BF168" s="12"/>
      <c r="BG168" s="8"/>
      <c r="BH168" s="12" t="str">
        <f>INDEX([1]DATA!$Z$10:$Z$285,MATCH(B168,[1]DATA!$C$10:$C$285,0))</f>
        <v>Sơ cấp</v>
      </c>
      <c r="BI168" s="4" t="s">
        <v>79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12" t="s">
        <v>3933</v>
      </c>
      <c r="BR168" s="12"/>
      <c r="BS168" s="12"/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3</v>
      </c>
      <c r="BX168" s="4">
        <v>3</v>
      </c>
      <c r="BY168" s="4"/>
      <c r="BZ168" s="4"/>
      <c r="CA168" s="4" t="s">
        <v>91</v>
      </c>
      <c r="CB168" s="4"/>
      <c r="CC168" s="4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79</v>
      </c>
    </row>
    <row r="169" spans="1:101" s="58" customFormat="1" ht="39.6" customHeight="1" x14ac:dyDescent="0.3">
      <c r="A169" s="61"/>
      <c r="B169" s="61"/>
      <c r="C169" s="61"/>
      <c r="D169" s="61"/>
      <c r="E169" s="61"/>
      <c r="F169" s="62"/>
      <c r="G169" s="63"/>
      <c r="H169" s="61"/>
      <c r="I169" s="63"/>
      <c r="J169" s="63"/>
      <c r="K169" s="63"/>
      <c r="L169" s="61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121" t="s">
        <v>3974</v>
      </c>
      <c r="AV169" s="121"/>
      <c r="AW169" s="121"/>
      <c r="AX169" s="121"/>
      <c r="AY169" s="121"/>
      <c r="AZ169" s="121"/>
      <c r="BA169" s="121"/>
      <c r="BB169" s="121"/>
      <c r="BC169" s="121"/>
      <c r="BD169" s="121"/>
      <c r="BE169" s="121"/>
      <c r="BF169" s="121"/>
      <c r="BG169" s="121"/>
      <c r="BH169" s="121"/>
      <c r="BI169" s="121"/>
      <c r="BJ169" s="121"/>
      <c r="BK169" s="121"/>
      <c r="BL169" s="121"/>
      <c r="BM169" s="121"/>
      <c r="BN169" s="121"/>
      <c r="BO169" s="121"/>
      <c r="BP169" s="121"/>
      <c r="BQ169" s="121"/>
      <c r="BR169" s="73"/>
      <c r="BS169" s="73"/>
      <c r="BT169" s="73"/>
      <c r="BU169" s="73"/>
      <c r="BV169" s="73"/>
      <c r="BW169" s="73"/>
      <c r="BX169" s="73"/>
      <c r="BY169" s="73"/>
      <c r="BZ169" s="73"/>
      <c r="CA169" s="73"/>
      <c r="CB169" s="73"/>
      <c r="CC169" s="73"/>
    </row>
    <row r="1470" spans="54:54" x14ac:dyDescent="0.25">
      <c r="BB1470" s="2">
        <f>COUNTIF(AU56:AU168,"Thạc sỹ")</f>
        <v>64</v>
      </c>
    </row>
  </sheetData>
  <autoFilter ref="A5:CV169"/>
  <mergeCells count="4">
    <mergeCell ref="A1:O1"/>
    <mergeCell ref="AI1:CG1"/>
    <mergeCell ref="A3:BQ3"/>
    <mergeCell ref="AU169:BQ169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51" activePane="bottomLeft" state="frozen"/>
      <selection activeCell="BN1" sqref="BN1"/>
      <selection pane="bottomLeft" activeCell="M51" sqref="M51"/>
    </sheetView>
  </sheetViews>
  <sheetFormatPr defaultColWidth="8.85546875" defaultRowHeight="15.75" x14ac:dyDescent="0.25"/>
  <cols>
    <col min="1" max="1" width="5.140625" style="27" bestFit="1" customWidth="1"/>
    <col min="2" max="2" width="14.8554687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7109375" style="2" customWidth="1"/>
    <col min="13" max="13" width="12.140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4" width="14.5703125" style="2" hidden="1" customWidth="1"/>
    <col min="35" max="35" width="11.28515625" style="2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0.5703125" style="2" hidden="1" customWidth="1"/>
    <col min="47" max="47" width="12.42578125" style="2" customWidth="1"/>
    <col min="48" max="48" width="9.7109375" style="2" hidden="1" customWidth="1"/>
    <col min="49" max="49" width="12.5703125" style="2" hidden="1" customWidth="1"/>
    <col min="50" max="50" width="1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s="58" customFormat="1" ht="59.45" customHeight="1" x14ac:dyDescent="0.3">
      <c r="A1" s="119" t="s">
        <v>3972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57"/>
      <c r="Q1" s="57"/>
      <c r="AI1" s="122" t="s">
        <v>3973</v>
      </c>
      <c r="AJ1" s="122"/>
      <c r="AK1" s="122"/>
      <c r="AL1" s="122"/>
      <c r="AM1" s="122"/>
      <c r="AN1" s="122"/>
      <c r="AO1" s="122"/>
      <c r="AP1" s="122"/>
      <c r="AQ1" s="122"/>
      <c r="AR1" s="122"/>
      <c r="AS1" s="122"/>
      <c r="AT1" s="122"/>
      <c r="AU1" s="122"/>
      <c r="AV1" s="122"/>
      <c r="AW1" s="122"/>
      <c r="AX1" s="122"/>
      <c r="AY1" s="122"/>
      <c r="AZ1" s="122"/>
      <c r="BA1" s="122"/>
      <c r="BB1" s="122"/>
      <c r="BC1" s="122"/>
      <c r="BD1" s="122"/>
      <c r="BE1" s="122"/>
      <c r="BF1" s="122"/>
      <c r="BG1" s="122"/>
      <c r="BH1" s="122"/>
      <c r="BI1" s="122"/>
      <c r="BJ1" s="122"/>
      <c r="BK1" s="122"/>
      <c r="BL1" s="122"/>
      <c r="BM1" s="122"/>
      <c r="BN1" s="122"/>
      <c r="BO1" s="122"/>
      <c r="BP1" s="122"/>
      <c r="BQ1" s="122"/>
      <c r="BR1" s="122"/>
      <c r="BS1" s="122"/>
      <c r="BT1" s="122"/>
      <c r="BU1" s="122"/>
      <c r="BV1" s="122"/>
      <c r="BW1" s="122"/>
      <c r="BX1" s="122"/>
      <c r="BY1" s="122"/>
      <c r="BZ1" s="122"/>
      <c r="CA1" s="122"/>
      <c r="CB1" s="122"/>
      <c r="CC1" s="122"/>
      <c r="CD1" s="122"/>
      <c r="CE1" s="122"/>
      <c r="CF1" s="122"/>
      <c r="CG1" s="122"/>
    </row>
    <row r="2" spans="1:101" s="58" customFormat="1" ht="18.600000000000001" customHeight="1" x14ac:dyDescent="0.3">
      <c r="A2" s="95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57"/>
      <c r="Q2" s="5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/>
      <c r="AX2" s="97"/>
      <c r="AY2" s="97"/>
      <c r="AZ2" s="97"/>
      <c r="BA2" s="97"/>
      <c r="BB2" s="97"/>
      <c r="BC2" s="97"/>
      <c r="BD2" s="97"/>
      <c r="BE2" s="97"/>
      <c r="BF2" s="97"/>
      <c r="BG2" s="97"/>
      <c r="BH2" s="97"/>
      <c r="BI2" s="97"/>
      <c r="BJ2" s="97"/>
      <c r="BK2" s="97"/>
      <c r="BL2" s="97"/>
      <c r="BM2" s="97"/>
      <c r="BN2" s="97"/>
      <c r="BO2" s="97"/>
      <c r="BP2" s="97"/>
      <c r="BQ2" s="97"/>
      <c r="BR2" s="97"/>
      <c r="BS2" s="97"/>
      <c r="BT2" s="97"/>
      <c r="BU2" s="97"/>
      <c r="BV2" s="97"/>
      <c r="BW2" s="97"/>
      <c r="BX2" s="97"/>
      <c r="BY2" s="97"/>
      <c r="BZ2" s="97"/>
      <c r="CA2" s="97"/>
      <c r="CB2" s="97"/>
      <c r="CC2" s="97"/>
      <c r="CD2" s="97"/>
      <c r="CE2" s="97"/>
      <c r="CF2" s="97"/>
      <c r="CG2" s="97"/>
    </row>
    <row r="3" spans="1:101" s="58" customFormat="1" ht="28.9" customHeight="1" x14ac:dyDescent="0.3">
      <c r="A3" s="120" t="s">
        <v>4125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0"/>
      <c r="AO3" s="120"/>
      <c r="AP3" s="120"/>
      <c r="AQ3" s="120"/>
      <c r="AR3" s="120"/>
      <c r="AS3" s="120"/>
      <c r="AT3" s="120"/>
      <c r="AU3" s="120"/>
      <c r="AV3" s="120"/>
      <c r="AW3" s="120"/>
      <c r="AX3" s="120"/>
      <c r="AY3" s="120"/>
      <c r="AZ3" s="120"/>
      <c r="BA3" s="120"/>
      <c r="BB3" s="120"/>
      <c r="BC3" s="120"/>
      <c r="BD3" s="120"/>
      <c r="BE3" s="120"/>
      <c r="BF3" s="120"/>
      <c r="BG3" s="120"/>
      <c r="BH3" s="120"/>
      <c r="BI3" s="120"/>
      <c r="BJ3" s="120"/>
      <c r="BK3" s="120"/>
      <c r="BL3" s="120"/>
      <c r="BM3" s="120"/>
      <c r="BN3" s="120"/>
      <c r="BO3" s="120"/>
      <c r="BP3" s="120"/>
      <c r="BQ3" s="120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</row>
    <row r="5" spans="1:101" ht="173.25" x14ac:dyDescent="0.25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.75" x14ac:dyDescent="0.25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3981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10.25" x14ac:dyDescent="0.25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4.5" x14ac:dyDescent="0.25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4120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.75" x14ac:dyDescent="0.25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10.25" x14ac:dyDescent="0.25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3982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.75" x14ac:dyDescent="0.25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63" x14ac:dyDescent="0.25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4121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.75" x14ac:dyDescent="0.25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.75" x14ac:dyDescent="0.25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3982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3" x14ac:dyDescent="0.25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/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3" x14ac:dyDescent="0.25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3983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.75" x14ac:dyDescent="0.25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3" x14ac:dyDescent="0.25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3" x14ac:dyDescent="0.25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4123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3" x14ac:dyDescent="0.25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4121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.75" x14ac:dyDescent="0.25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.75" x14ac:dyDescent="0.25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4124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4" t="s">
        <v>1257</v>
      </c>
      <c r="BM23" s="114" t="s">
        <v>2870</v>
      </c>
      <c r="BQ23" s="4" t="s">
        <v>34</v>
      </c>
      <c r="BR23" s="2"/>
      <c r="BS23" s="2"/>
      <c r="BV23" s="2"/>
    </row>
    <row r="24" spans="1:101" ht="78.75" x14ac:dyDescent="0.25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3984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3" x14ac:dyDescent="0.25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4121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4.5" x14ac:dyDescent="0.25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3" x14ac:dyDescent="0.25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3983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4.5" x14ac:dyDescent="0.25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3" x14ac:dyDescent="0.25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.75" x14ac:dyDescent="0.25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.75" x14ac:dyDescent="0.25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4126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3" x14ac:dyDescent="0.25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4.5" x14ac:dyDescent="0.25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63" x14ac:dyDescent="0.25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4" t="s">
        <v>38</v>
      </c>
      <c r="AY34" s="4"/>
      <c r="AZ34" s="8"/>
      <c r="BA34" s="8"/>
      <c r="BB34" s="4" t="s">
        <v>3058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3" x14ac:dyDescent="0.25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4.5" x14ac:dyDescent="0.25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63" x14ac:dyDescent="0.25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3986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3" x14ac:dyDescent="0.25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3985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3" x14ac:dyDescent="0.25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3" x14ac:dyDescent="0.25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.75" x14ac:dyDescent="0.25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3" x14ac:dyDescent="0.25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.75" x14ac:dyDescent="0.25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3" x14ac:dyDescent="0.25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.75" x14ac:dyDescent="0.25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3" x14ac:dyDescent="0.25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.75" x14ac:dyDescent="0.25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.75" x14ac:dyDescent="0.25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3" x14ac:dyDescent="0.25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4.5" x14ac:dyDescent="0.25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4122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.75" x14ac:dyDescent="0.25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4119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25">
      <c r="A52" s="98"/>
      <c r="B52" s="99"/>
      <c r="C52" s="100"/>
      <c r="D52" s="100"/>
      <c r="E52" s="100"/>
      <c r="F52" s="100"/>
      <c r="G52" s="101"/>
      <c r="H52" s="100"/>
      <c r="I52" s="100"/>
      <c r="J52" s="100"/>
      <c r="K52" s="101"/>
      <c r="L52" s="101"/>
      <c r="M52" s="101"/>
      <c r="N52" s="102"/>
      <c r="O52" s="103"/>
      <c r="P52" s="104"/>
      <c r="Q52" s="103"/>
      <c r="R52" s="103"/>
      <c r="S52" s="100"/>
      <c r="T52" s="102"/>
      <c r="U52" s="100"/>
      <c r="V52" s="103"/>
      <c r="W52" s="102"/>
      <c r="X52" s="103"/>
      <c r="Y52" s="105"/>
      <c r="Z52" s="100"/>
      <c r="AA52" s="102"/>
      <c r="AB52" s="106"/>
      <c r="AC52" s="101"/>
      <c r="AD52" s="106"/>
      <c r="AE52" s="101"/>
      <c r="AF52" s="102"/>
      <c r="AG52" s="106"/>
      <c r="AH52" s="101"/>
      <c r="AI52" s="101"/>
      <c r="AJ52" s="100"/>
      <c r="AK52" s="106"/>
      <c r="AL52" s="100"/>
      <c r="AM52" s="102"/>
      <c r="AN52" s="102"/>
      <c r="AO52" s="102"/>
      <c r="AP52" s="106"/>
      <c r="AQ52" s="106"/>
      <c r="AR52" s="102"/>
      <c r="AS52" s="101"/>
      <c r="AT52" s="101"/>
      <c r="AU52" s="107"/>
      <c r="AV52" s="108"/>
      <c r="AW52" s="108"/>
      <c r="AX52" s="107"/>
      <c r="AY52" s="107"/>
      <c r="AZ52" s="109"/>
      <c r="BA52" s="109"/>
      <c r="BB52" s="107"/>
      <c r="BC52" s="110"/>
      <c r="BD52" s="107"/>
      <c r="BE52" s="107"/>
      <c r="BF52" s="107"/>
      <c r="BG52" s="109"/>
      <c r="BH52" s="111"/>
      <c r="BI52" s="107"/>
      <c r="BJ52" s="107"/>
      <c r="BK52" s="107"/>
      <c r="BL52" s="107"/>
      <c r="BM52" s="107"/>
      <c r="BN52" s="107"/>
      <c r="BO52" s="107"/>
      <c r="BP52" s="109"/>
      <c r="BQ52" s="107"/>
      <c r="BR52" s="111"/>
      <c r="BS52" s="111"/>
      <c r="BT52" s="111"/>
      <c r="BU52" s="107"/>
      <c r="BV52" s="111"/>
      <c r="BW52" s="107"/>
      <c r="BX52" s="107"/>
      <c r="BY52" s="107"/>
      <c r="BZ52" s="107"/>
      <c r="CA52" s="107"/>
      <c r="CB52" s="107"/>
      <c r="CC52" s="107"/>
      <c r="CD52" s="112"/>
      <c r="CE52" s="112"/>
      <c r="CF52" s="112"/>
      <c r="CG52" s="112"/>
      <c r="CH52" s="112"/>
      <c r="CI52" s="112"/>
      <c r="CJ52" s="112"/>
      <c r="CK52" s="112"/>
      <c r="CL52" s="112"/>
      <c r="CM52" s="112"/>
      <c r="CN52" s="112"/>
      <c r="CO52" s="112"/>
      <c r="CP52" s="112"/>
      <c r="CQ52" s="112"/>
      <c r="CR52" s="112"/>
      <c r="CS52" s="112"/>
      <c r="CT52" s="112"/>
      <c r="CU52" s="112"/>
      <c r="CV52" s="101"/>
    </row>
    <row r="53" spans="1:100" s="58" customFormat="1" ht="39.6" customHeight="1" x14ac:dyDescent="0.3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123" t="s">
        <v>3974</v>
      </c>
      <c r="AV53" s="123"/>
      <c r="AW53" s="123"/>
      <c r="AX53" s="123"/>
      <c r="AY53" s="123"/>
      <c r="AZ53" s="123"/>
      <c r="BA53" s="123"/>
      <c r="BB53" s="123"/>
      <c r="BC53" s="123"/>
      <c r="BD53" s="123"/>
      <c r="BE53" s="123"/>
      <c r="BF53" s="123"/>
      <c r="BG53" s="123"/>
      <c r="BH53" s="123"/>
      <c r="BI53" s="123"/>
      <c r="BJ53" s="123"/>
      <c r="BK53" s="123"/>
      <c r="BL53" s="123"/>
      <c r="BM53" s="123"/>
      <c r="BN53" s="123"/>
      <c r="BO53" s="123"/>
      <c r="BP53" s="123"/>
      <c r="BQ53" s="123"/>
      <c r="BR53" s="96"/>
      <c r="BS53" s="96"/>
      <c r="BT53" s="96"/>
      <c r="BU53" s="96"/>
      <c r="BV53" s="96"/>
      <c r="BW53" s="96"/>
      <c r="BX53" s="96"/>
      <c r="BY53" s="96"/>
      <c r="BZ53" s="96"/>
      <c r="CA53" s="96"/>
      <c r="CB53" s="96"/>
      <c r="CC53" s="96"/>
    </row>
    <row r="1354" spans="54:54" x14ac:dyDescent="0.25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514"/>
  <sheetViews>
    <sheetView tabSelected="1" zoomScaleNormal="100" zoomScaleSheetLayoutView="90" workbookViewId="0">
      <pane ySplit="5" topLeftCell="A33" activePane="bottomLeft" state="frozen"/>
      <selection activeCell="BN1" sqref="BN1"/>
      <selection pane="bottomLeft" activeCell="BM33" sqref="BM33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8.140625" style="2" customWidth="1"/>
    <col min="13" max="13" width="22.71093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2.42578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3.5703125" style="2" customWidth="1"/>
    <col min="103" max="103" width="10.28515625" style="117" customWidth="1"/>
    <col min="104" max="16384" width="8.85546875" style="2"/>
  </cols>
  <sheetData>
    <row r="1" spans="1:103" s="58" customFormat="1" ht="59.45" customHeight="1" x14ac:dyDescent="0.3">
      <c r="A1" s="119" t="s">
        <v>3972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57"/>
      <c r="Q1" s="57"/>
      <c r="AI1" s="122" t="s">
        <v>3973</v>
      </c>
      <c r="AJ1" s="122"/>
      <c r="AK1" s="122"/>
      <c r="AL1" s="122"/>
      <c r="AM1" s="122"/>
      <c r="AN1" s="122"/>
      <c r="AO1" s="122"/>
      <c r="AP1" s="122"/>
      <c r="AQ1" s="122"/>
      <c r="AR1" s="122"/>
      <c r="AS1" s="122"/>
      <c r="AT1" s="122"/>
      <c r="AU1" s="122"/>
      <c r="AV1" s="122"/>
      <c r="AW1" s="122"/>
      <c r="AX1" s="122"/>
      <c r="AY1" s="122"/>
      <c r="AZ1" s="122"/>
      <c r="BA1" s="122"/>
      <c r="BB1" s="122"/>
      <c r="BC1" s="122"/>
      <c r="BD1" s="122"/>
      <c r="BE1" s="122"/>
      <c r="BF1" s="122"/>
      <c r="BG1" s="122"/>
      <c r="BH1" s="122"/>
      <c r="BI1" s="122"/>
      <c r="BJ1" s="122"/>
      <c r="BK1" s="122"/>
      <c r="BL1" s="122"/>
      <c r="BM1" s="122"/>
      <c r="BN1" s="122"/>
      <c r="BO1" s="122"/>
      <c r="BP1" s="122"/>
      <c r="BQ1" s="122"/>
      <c r="BR1" s="122"/>
      <c r="BS1" s="122"/>
      <c r="BT1" s="122"/>
      <c r="BU1" s="122"/>
      <c r="BV1" s="122"/>
      <c r="BW1" s="122"/>
      <c r="BX1" s="122"/>
      <c r="BY1" s="122"/>
      <c r="BZ1" s="122"/>
      <c r="CA1" s="122"/>
      <c r="CB1" s="122"/>
      <c r="CC1" s="122"/>
      <c r="CD1" s="122"/>
      <c r="CE1" s="122"/>
      <c r="CF1" s="122"/>
      <c r="CG1" s="122"/>
      <c r="CY1" s="116"/>
    </row>
    <row r="2" spans="1:103" s="58" customFormat="1" ht="18.600000000000001" customHeight="1" x14ac:dyDescent="0.3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Y2" s="116"/>
    </row>
    <row r="3" spans="1:103" s="58" customFormat="1" ht="28.9" customHeight="1" x14ac:dyDescent="0.3">
      <c r="A3" s="120" t="s">
        <v>3980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0"/>
      <c r="AO3" s="120"/>
      <c r="AP3" s="120"/>
      <c r="AQ3" s="120"/>
      <c r="AR3" s="120"/>
      <c r="AS3" s="120"/>
      <c r="AT3" s="120"/>
      <c r="AU3" s="120"/>
      <c r="AV3" s="120"/>
      <c r="AW3" s="120"/>
      <c r="AX3" s="120"/>
      <c r="AY3" s="120"/>
      <c r="AZ3" s="120"/>
      <c r="BA3" s="120"/>
      <c r="BB3" s="120"/>
      <c r="BC3" s="120"/>
      <c r="BD3" s="120"/>
      <c r="BE3" s="120"/>
      <c r="BF3" s="120"/>
      <c r="BG3" s="120"/>
      <c r="BH3" s="120"/>
      <c r="BI3" s="120"/>
      <c r="BJ3" s="120"/>
      <c r="BK3" s="120"/>
      <c r="BL3" s="120"/>
      <c r="BM3" s="120"/>
      <c r="BN3" s="120"/>
      <c r="BO3" s="120"/>
      <c r="BP3" s="120"/>
      <c r="BQ3" s="120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Y3" s="116"/>
    </row>
    <row r="5" spans="1:103" ht="63" x14ac:dyDescent="0.25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  <c r="CX5" s="12"/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2"/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25" si="0">LEFT(L7,2)</f>
        <v>06</v>
      </c>
      <c r="I7" s="12" t="str">
        <f t="shared" ref="I7:I25" si="1">MID(L7,4,2)</f>
        <v>11</v>
      </c>
      <c r="J7" s="12" t="str">
        <f t="shared" ref="J7:J25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125" t="s">
        <v>30</v>
      </c>
      <c r="AV7" s="126" t="str">
        <f>INDEX([1]DATA!$W$10:$W$285,MATCH(B7,[1]DATA!$C$10:$C$285,0))</f>
        <v>Tiến sĩ</v>
      </c>
      <c r="AW7" s="126" t="str">
        <f>INDEX([1]DATA!$X$10:$X$285,MATCH(B7,[1]DATA!$C$10:$C$285,0))</f>
        <v>Kỹ thuật Cơ khí Động lực</v>
      </c>
      <c r="AX7" s="127" t="s">
        <v>3970</v>
      </c>
      <c r="AY7" s="127" t="s">
        <v>3902</v>
      </c>
      <c r="AZ7" s="128"/>
      <c r="BA7" s="128"/>
      <c r="BB7" s="125" t="s">
        <v>3959</v>
      </c>
      <c r="BC7" s="127" t="s">
        <v>3918</v>
      </c>
      <c r="BD7" s="127" t="s">
        <v>2798</v>
      </c>
      <c r="BE7" s="127" t="s">
        <v>3288</v>
      </c>
      <c r="BF7" s="127" t="s">
        <v>2976</v>
      </c>
      <c r="BG7" s="128"/>
      <c r="BH7" s="129" t="str">
        <f>INDEX([1]DATA!$Z$10:$Z$285,MATCH(B7,[1]DATA!$C$10:$C$285,0))</f>
        <v>Trung cấp</v>
      </c>
      <c r="BI7" s="127" t="s">
        <v>3900</v>
      </c>
      <c r="BJ7" s="129" t="s">
        <v>47</v>
      </c>
      <c r="BK7" s="125" t="s">
        <v>22</v>
      </c>
      <c r="BL7" s="125" t="s">
        <v>48</v>
      </c>
      <c r="BM7" s="125" t="s">
        <v>2870</v>
      </c>
      <c r="BN7" s="125" t="s">
        <v>2870</v>
      </c>
      <c r="BO7" s="125"/>
      <c r="BP7" s="128"/>
      <c r="BQ7" s="127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15" t="s">
        <v>4128</v>
      </c>
    </row>
    <row r="8" spans="1:103" ht="63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130" t="s">
        <v>37</v>
      </c>
      <c r="AV8" s="131" t="str">
        <f>INDEX([1]DATA!$W$10:$W$285,MATCH(B8,[1]DATA!$C$10:$C$285,0))</f>
        <v>Thạc sĩ</v>
      </c>
      <c r="AW8" s="131" t="str">
        <f>INDEX([1]DATA!$X$10:$X$285,MATCH(B8,[1]DATA!$C$10:$C$285,0))</f>
        <v>Kỹ thuật Ô tô, máy kéo</v>
      </c>
      <c r="AX8" s="130" t="s">
        <v>193</v>
      </c>
      <c r="AY8" s="125"/>
      <c r="AZ8" s="128"/>
      <c r="BA8" s="128"/>
      <c r="BB8" s="130" t="s">
        <v>3070</v>
      </c>
      <c r="BC8" s="125" t="s">
        <v>3909</v>
      </c>
      <c r="BD8" s="125" t="s">
        <v>1247</v>
      </c>
      <c r="BE8" s="127" t="s">
        <v>3288</v>
      </c>
      <c r="BF8" s="125" t="s">
        <v>2976</v>
      </c>
      <c r="BG8" s="128"/>
      <c r="BH8" s="129" t="str">
        <f>INDEX([1]DATA!$Z$10:$Z$285,MATCH(B8,[1]DATA!$C$10:$C$285,0))</f>
        <v>Trung cấp</v>
      </c>
      <c r="BI8" s="125" t="s">
        <v>37</v>
      </c>
      <c r="BJ8" s="125" t="s">
        <v>47</v>
      </c>
      <c r="BK8" s="125" t="s">
        <v>22</v>
      </c>
      <c r="BL8" s="125" t="s">
        <v>48</v>
      </c>
      <c r="BM8" s="125" t="s">
        <v>2870</v>
      </c>
      <c r="BN8" s="125" t="s">
        <v>2870</v>
      </c>
      <c r="BO8" s="125"/>
      <c r="BP8" s="128"/>
      <c r="BQ8" s="125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15" t="s">
        <v>4129</v>
      </c>
    </row>
    <row r="9" spans="1:103" ht="5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125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15" t="s">
        <v>4130</v>
      </c>
    </row>
    <row r="10" spans="1:103" ht="63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125" t="s">
        <v>1321</v>
      </c>
      <c r="BN10" s="125" t="s">
        <v>1267</v>
      </c>
      <c r="BO10" s="125"/>
      <c r="BP10" s="128"/>
      <c r="BQ10" s="125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15" t="s">
        <v>4131</v>
      </c>
    </row>
    <row r="11" spans="1:103" ht="5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15" t="s">
        <v>4132</v>
      </c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3894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125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15" t="s">
        <v>4133</v>
      </c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125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15" t="s">
        <v>4134</v>
      </c>
    </row>
    <row r="14" spans="1:103" ht="51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125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15" t="s">
        <v>4135</v>
      </c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15" t="s">
        <v>4136</v>
      </c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15" t="s">
        <v>4137</v>
      </c>
    </row>
    <row r="17" spans="1:103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15" t="s">
        <v>4138</v>
      </c>
    </row>
    <row r="18" spans="1:103" ht="51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125" t="s">
        <v>37</v>
      </c>
      <c r="AV18" s="126" t="str">
        <f>INDEX([1]DATA!$W$10:$W$285,MATCH(B18,[1]DATA!$C$10:$C$285,0))</f>
        <v>Thạc sĩ</v>
      </c>
      <c r="AW18" s="126" t="str">
        <f>INDEX([1]DATA!$X$10:$X$285,MATCH(B18,[1]DATA!$C$10:$C$285,0))</f>
        <v>Kỹ thuật Cơ khí Động lực</v>
      </c>
      <c r="AX18" s="125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15" t="s">
        <v>4139</v>
      </c>
    </row>
    <row r="19" spans="1:103" ht="51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15" t="s">
        <v>4140</v>
      </c>
    </row>
    <row r="20" spans="1:103" ht="51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125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15" t="s">
        <v>4141</v>
      </c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125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15" t="s">
        <v>4142</v>
      </c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3998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125" t="s">
        <v>37</v>
      </c>
      <c r="AV22" s="126" t="str">
        <f>INDEX([1]DATA!$W$10:$W$285,MATCH(B22,[1]DATA!$C$10:$C$285,0))</f>
        <v>Thạc sĩ</v>
      </c>
      <c r="AW22" s="126" t="str">
        <f>INDEX([1]DATA!$X$10:$X$285,MATCH(B22,[1]DATA!$C$10:$C$285,0))</f>
        <v>Kỹ thuật Cơ khí động lực</v>
      </c>
      <c r="AX22" s="125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15" t="s">
        <v>4143</v>
      </c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125" t="s">
        <v>79</v>
      </c>
      <c r="AV23" s="126" t="str">
        <f>INDEX([1]DATA!$W$10:$W$285,MATCH(B23,[1]DATA!$C$10:$C$285,0))</f>
        <v>Đại học</v>
      </c>
      <c r="AW23" s="126" t="str">
        <f>INDEX([1]DATA!$X$10:$X$285,MATCH(B23,[1]DATA!$C$10:$C$285,0))</f>
        <v>Công nghệ kỹ thuật ô tô</v>
      </c>
      <c r="AX23" s="125" t="s">
        <v>2814</v>
      </c>
      <c r="AY23" s="125"/>
      <c r="AZ23" s="128"/>
      <c r="BA23" s="128"/>
      <c r="BB23" s="127" t="s">
        <v>2815</v>
      </c>
      <c r="BC23" s="125" t="s">
        <v>3909</v>
      </c>
      <c r="BD23" s="127" t="s">
        <v>2815</v>
      </c>
      <c r="BE23" s="125" t="s">
        <v>3300</v>
      </c>
      <c r="BF23" s="125" t="s">
        <v>2976</v>
      </c>
      <c r="BG23" s="128"/>
      <c r="BH23" s="129" t="str">
        <f>INDEX([1]DATA!$Z$10:$Z$285,MATCH(B23,[1]DATA!$C$10:$C$285,0))</f>
        <v/>
      </c>
      <c r="BI23" s="125" t="s">
        <v>79</v>
      </c>
      <c r="BJ23" s="125"/>
      <c r="BK23" s="125"/>
      <c r="BL23" s="125"/>
      <c r="BM23" s="125" t="s">
        <v>1455</v>
      </c>
      <c r="BN23" s="125" t="s">
        <v>1455</v>
      </c>
      <c r="BO23" s="125"/>
      <c r="BP23" s="128"/>
      <c r="BQ23" s="125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2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125" t="s">
        <v>79</v>
      </c>
      <c r="AV24" s="126" t="str">
        <f>INDEX([1]DATA!$W$10:$W$285,MATCH(B24,[1]DATA!$C$10:$C$285,0))</f>
        <v>Kỹ sư</v>
      </c>
      <c r="AW24" s="126" t="str">
        <f>INDEX([1]DATA!$X$10:$X$285,MATCH(B24,[1]DATA!$C$10:$C$285,0))</f>
        <v>Cơ khí</v>
      </c>
      <c r="AX24" s="125" t="s">
        <v>2824</v>
      </c>
      <c r="AY24" s="125"/>
      <c r="AZ24" s="128"/>
      <c r="BA24" s="128"/>
      <c r="BB24" s="125" t="s">
        <v>1325</v>
      </c>
      <c r="BC24" s="125" t="s">
        <v>3909</v>
      </c>
      <c r="BD24" s="127" t="s">
        <v>1325</v>
      </c>
      <c r="BE24" s="125" t="s">
        <v>3300</v>
      </c>
      <c r="BF24" s="125" t="s">
        <v>2976</v>
      </c>
      <c r="BG24" s="128"/>
      <c r="BH24" s="129" t="str">
        <f>INDEX([1]DATA!$Z$10:$Z$285,MATCH(B24,[1]DATA!$C$10:$C$285,0))</f>
        <v/>
      </c>
      <c r="BI24" s="125" t="s">
        <v>79</v>
      </c>
      <c r="BJ24" s="125"/>
      <c r="BK24" s="125"/>
      <c r="BL24" s="125"/>
      <c r="BM24" s="125" t="s">
        <v>2870</v>
      </c>
      <c r="BN24" s="125" t="s">
        <v>2825</v>
      </c>
      <c r="BO24" s="125"/>
      <c r="BP24" s="128"/>
      <c r="BQ24" s="125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2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125" t="s">
        <v>37</v>
      </c>
      <c r="AV25" s="126" t="str">
        <f>INDEX([1]DATA!$W$10:$W$285,MATCH(B25,[1]DATA!$C$10:$C$285,0))</f>
        <v>Thạc sĩ</v>
      </c>
      <c r="AW25" s="126" t="str">
        <f>INDEX([1]DATA!$X$10:$X$285,MATCH(B25,[1]DATA!$C$10:$C$285,0))</f>
        <v>Kỹ thuật Cơ khí Động lực</v>
      </c>
      <c r="AX25" s="129" t="s">
        <v>307</v>
      </c>
      <c r="AY25" s="129"/>
      <c r="AZ25" s="128"/>
      <c r="BA25" s="128"/>
      <c r="BB25" s="129" t="s">
        <v>1325</v>
      </c>
      <c r="BC25" s="129" t="e">
        <f>- BD GV chính</f>
        <v>#NAME?</v>
      </c>
      <c r="BD25" s="129" t="s">
        <v>1325</v>
      </c>
      <c r="BE25" s="129"/>
      <c r="BF25" s="129"/>
      <c r="BG25" s="128"/>
      <c r="BH25" s="129" t="str">
        <f>INDEX([1]DATA!$Z$10:$Z$285,MATCH(B25,[1]DATA!$C$10:$C$285,0))</f>
        <v/>
      </c>
      <c r="BI25" s="125" t="s">
        <v>37</v>
      </c>
      <c r="BJ25" s="129"/>
      <c r="BK25" s="129"/>
      <c r="BL25" s="129"/>
      <c r="BM25" s="125" t="s">
        <v>2870</v>
      </c>
      <c r="BN25" s="129" t="s">
        <v>2870</v>
      </c>
      <c r="BO25" s="129"/>
      <c r="BP25" s="132"/>
      <c r="BQ25" s="129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ref="H26:H62" si="3">LEFT(L26,2)</f>
        <v>01</v>
      </c>
      <c r="I26" s="12" t="str">
        <f t="shared" ref="I26:I62" si="4">MID(L26,4,2)</f>
        <v>07</v>
      </c>
      <c r="J26" s="12" t="str">
        <f t="shared" ref="J26:J62" si="5">RIGHT(L26,4)</f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15" t="s">
        <v>4144</v>
      </c>
    </row>
    <row r="27" spans="1:103" ht="63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3"/>
        <v>09</v>
      </c>
      <c r="I27" s="12" t="str">
        <f t="shared" si="4"/>
        <v>04</v>
      </c>
      <c r="J27" s="12" t="str">
        <f t="shared" si="5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15" t="s">
        <v>4145</v>
      </c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3"/>
        <v>14</v>
      </c>
      <c r="I28" s="12" t="str">
        <f t="shared" si="4"/>
        <v>05</v>
      </c>
      <c r="J28" s="12" t="str">
        <f t="shared" si="5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125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15" t="s">
        <v>4185</v>
      </c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11</v>
      </c>
      <c r="J29" s="12" t="str">
        <f t="shared" si="5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125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15" t="s">
        <v>4146</v>
      </c>
      <c r="CY29" s="118" t="s">
        <v>4147</v>
      </c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3"/>
        <v>02</v>
      </c>
      <c r="I30" s="12" t="str">
        <f t="shared" si="4"/>
        <v>12</v>
      </c>
      <c r="J30" s="12" t="str">
        <f t="shared" si="5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15" t="s">
        <v>4148</v>
      </c>
    </row>
    <row r="31" spans="1:103" ht="63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10</v>
      </c>
      <c r="I31" s="12" t="str">
        <f t="shared" si="4"/>
        <v>06</v>
      </c>
      <c r="J31" s="12" t="str">
        <f t="shared" si="5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15" t="s">
        <v>4149</v>
      </c>
    </row>
    <row r="32" spans="1:103" ht="63.75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02</v>
      </c>
      <c r="I32" s="12" t="str">
        <f t="shared" si="4"/>
        <v>02</v>
      </c>
      <c r="J32" s="12" t="str">
        <f t="shared" si="5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125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15" t="s">
        <v>4150</v>
      </c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23</v>
      </c>
      <c r="I33" s="12" t="str">
        <f t="shared" si="4"/>
        <v>08</v>
      </c>
      <c r="J33" s="12" t="str">
        <f t="shared" si="5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125" t="s">
        <v>79</v>
      </c>
      <c r="AV33" s="126" t="str">
        <f>INDEX([1]DATA!$W$10:$W$285,MATCH(B33,[1]DATA!$C$10:$C$285,0))</f>
        <v>Đại học</v>
      </c>
      <c r="AW33" s="126" t="str">
        <f>INDEX([1]DATA!$X$10:$X$285,MATCH(B33,[1]DATA!$C$10:$C$285,0))</f>
        <v>Điện khí hóa và cung cấp điện</v>
      </c>
      <c r="AX33" s="125" t="s">
        <v>249</v>
      </c>
      <c r="AY33" s="125"/>
      <c r="AZ33" s="128"/>
      <c r="BA33" s="128"/>
      <c r="BB33" s="127" t="s">
        <v>3014</v>
      </c>
      <c r="BC33" s="127" t="s">
        <v>3909</v>
      </c>
      <c r="BD33" s="125" t="s">
        <v>1253</v>
      </c>
      <c r="BE33" s="127"/>
      <c r="BF33" s="127" t="s">
        <v>1442</v>
      </c>
      <c r="BG33" s="128"/>
      <c r="BH33" s="129" t="str">
        <f>INDEX([1]DATA!$Z$10:$Z$285,MATCH(B33,[1]DATA!$C$10:$C$285,0))</f>
        <v>Sơ cấp</v>
      </c>
      <c r="BI33" s="125" t="s">
        <v>79</v>
      </c>
      <c r="BJ33" s="125" t="s">
        <v>115</v>
      </c>
      <c r="BK33" s="125" t="s">
        <v>22</v>
      </c>
      <c r="BL33" s="125" t="s">
        <v>22</v>
      </c>
      <c r="BM33" s="125" t="s">
        <v>2870</v>
      </c>
      <c r="BN33" s="125" t="s">
        <v>2868</v>
      </c>
      <c r="BO33" s="125"/>
      <c r="BP33" s="128"/>
      <c r="BQ33" s="133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12"/>
    </row>
    <row r="34" spans="1:103" ht="47.25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3"/>
        <v>13</v>
      </c>
      <c r="I34" s="12" t="str">
        <f t="shared" si="4"/>
        <v>03</v>
      </c>
      <c r="J34" s="12" t="str">
        <f t="shared" si="5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15" t="s">
        <v>4151</v>
      </c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3"/>
        <v>14</v>
      </c>
      <c r="I35" s="12" t="str">
        <f t="shared" si="4"/>
        <v>10</v>
      </c>
      <c r="J35" s="12" t="str">
        <f t="shared" si="5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15" t="s">
        <v>4152</v>
      </c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3"/>
        <v>20</v>
      </c>
      <c r="I36" s="12" t="str">
        <f t="shared" si="4"/>
        <v>10</v>
      </c>
      <c r="J36" s="12" t="str">
        <f t="shared" si="5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15" t="s">
        <v>4153</v>
      </c>
    </row>
    <row r="37" spans="1:103" ht="63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3"/>
        <v>20</v>
      </c>
      <c r="I37" s="12" t="str">
        <f t="shared" si="4"/>
        <v>09</v>
      </c>
      <c r="J37" s="12" t="str">
        <f t="shared" si="5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15" t="s">
        <v>4154</v>
      </c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3"/>
        <v>31</v>
      </c>
      <c r="I38" s="12" t="str">
        <f t="shared" si="4"/>
        <v>08</v>
      </c>
      <c r="J38" s="12" t="str">
        <f t="shared" si="5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15" t="s">
        <v>4155</v>
      </c>
    </row>
    <row r="39" spans="1:103" ht="63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3"/>
        <v>21</v>
      </c>
      <c r="I39" s="12" t="str">
        <f t="shared" si="4"/>
        <v>02</v>
      </c>
      <c r="J39" s="12" t="str">
        <f t="shared" si="5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12"/>
    </row>
    <row r="40" spans="1:103" ht="51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3"/>
        <v>19</v>
      </c>
      <c r="I40" s="12" t="str">
        <f t="shared" si="4"/>
        <v>02</v>
      </c>
      <c r="J40" s="12" t="str">
        <f t="shared" si="5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15" t="s">
        <v>4156</v>
      </c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3"/>
        <v>03</v>
      </c>
      <c r="I41" s="12" t="str">
        <f t="shared" si="4"/>
        <v>12</v>
      </c>
      <c r="J41" s="12" t="str">
        <f t="shared" si="5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15" t="s">
        <v>4157</v>
      </c>
    </row>
    <row r="42" spans="1:103" ht="51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3"/>
        <v>19</v>
      </c>
      <c r="I42" s="12" t="str">
        <f t="shared" si="4"/>
        <v>01</v>
      </c>
      <c r="J42" s="12" t="str">
        <f t="shared" si="5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15" t="s">
        <v>4158</v>
      </c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3"/>
        <v>22</v>
      </c>
      <c r="I43" s="12" t="str">
        <f t="shared" si="4"/>
        <v>10</v>
      </c>
      <c r="J43" s="12" t="str">
        <f t="shared" si="5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15" t="s">
        <v>4159</v>
      </c>
    </row>
    <row r="44" spans="1:103" ht="51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3"/>
        <v>02</v>
      </c>
      <c r="I44" s="12" t="str">
        <f t="shared" si="4"/>
        <v>01</v>
      </c>
      <c r="J44" s="12" t="str">
        <f t="shared" si="5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15" t="s">
        <v>4160</v>
      </c>
      <c r="CY44" s="118" t="s">
        <v>4161</v>
      </c>
    </row>
    <row r="45" spans="1:103" ht="63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3"/>
        <v>03</v>
      </c>
      <c r="I45" s="12" t="str">
        <f t="shared" si="4"/>
        <v>02</v>
      </c>
      <c r="J45" s="12" t="str">
        <f t="shared" si="5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15" t="s">
        <v>4162</v>
      </c>
    </row>
    <row r="46" spans="1:103" ht="51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3"/>
        <v>15</v>
      </c>
      <c r="I46" s="12" t="str">
        <f t="shared" si="4"/>
        <v>07</v>
      </c>
      <c r="J46" s="12" t="str">
        <f t="shared" si="5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15" t="s">
        <v>4163</v>
      </c>
    </row>
    <row r="47" spans="1:10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3"/>
        <v>25</v>
      </c>
      <c r="I47" s="12" t="str">
        <f t="shared" si="4"/>
        <v>06</v>
      </c>
      <c r="J47" s="12" t="str">
        <f t="shared" si="5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15" t="s">
        <v>4164</v>
      </c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3"/>
        <v>07</v>
      </c>
      <c r="I48" s="12" t="str">
        <f t="shared" si="4"/>
        <v>11</v>
      </c>
      <c r="J48" s="12" t="str">
        <f t="shared" si="5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15" t="s">
        <v>4165</v>
      </c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3"/>
        <v>10</v>
      </c>
      <c r="I49" s="12" t="str">
        <f t="shared" si="4"/>
        <v>08</v>
      </c>
      <c r="J49" s="12" t="str">
        <f t="shared" si="5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115" t="s">
        <v>4166</v>
      </c>
    </row>
    <row r="50" spans="1:103" ht="63.75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3"/>
        <v>17</v>
      </c>
      <c r="I50" s="12" t="str">
        <f t="shared" si="4"/>
        <v>12</v>
      </c>
      <c r="J50" s="12" t="str">
        <f t="shared" si="5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15" t="s">
        <v>4167</v>
      </c>
      <c r="CY50" s="118" t="s">
        <v>4168</v>
      </c>
    </row>
    <row r="51" spans="1:103" ht="78.7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3"/>
        <v>13</v>
      </c>
      <c r="I51" s="12" t="str">
        <f t="shared" si="4"/>
        <v>04</v>
      </c>
      <c r="J51" s="12" t="str">
        <f t="shared" si="5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3"/>
        <v>02</v>
      </c>
      <c r="I52" s="12" t="str">
        <f t="shared" si="4"/>
        <v>04</v>
      </c>
      <c r="J52" s="12" t="str">
        <f t="shared" si="5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15" t="s">
        <v>4169</v>
      </c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3"/>
        <v>28</v>
      </c>
      <c r="I53" s="12" t="str">
        <f t="shared" si="4"/>
        <v>02</v>
      </c>
      <c r="J53" s="12" t="str">
        <f t="shared" si="5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15" t="s">
        <v>4170</v>
      </c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3"/>
        <v>10</v>
      </c>
      <c r="I54" s="12" t="str">
        <f t="shared" si="4"/>
        <v>03</v>
      </c>
      <c r="J54" s="12" t="str">
        <f t="shared" si="5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15" t="s">
        <v>4171</v>
      </c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3"/>
        <v>06</v>
      </c>
      <c r="I55" s="12" t="str">
        <f t="shared" si="4"/>
        <v>09</v>
      </c>
      <c r="J55" s="12" t="str">
        <f t="shared" si="5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15" t="s">
        <v>4172</v>
      </c>
    </row>
    <row r="56" spans="1:103" ht="78.7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3"/>
        <v>25</v>
      </c>
      <c r="I56" s="12" t="str">
        <f t="shared" si="4"/>
        <v>02</v>
      </c>
      <c r="J56" s="12" t="str">
        <f t="shared" si="5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2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3"/>
        <v>26</v>
      </c>
      <c r="I57" s="12" t="str">
        <f t="shared" si="4"/>
        <v>06</v>
      </c>
      <c r="J57" s="12" t="str">
        <f t="shared" si="5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2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3"/>
        <v>06</v>
      </c>
      <c r="I58" s="12" t="str">
        <f t="shared" si="4"/>
        <v>07</v>
      </c>
      <c r="J58" s="12" t="str">
        <f t="shared" si="5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2"/>
    </row>
    <row r="59" spans="1:103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3"/>
        <v>17</v>
      </c>
      <c r="I59" s="12" t="str">
        <f t="shared" si="4"/>
        <v>07</v>
      </c>
      <c r="J59" s="12" t="str">
        <f t="shared" si="5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3"/>
        <v>30</v>
      </c>
      <c r="I60" s="12" t="str">
        <f t="shared" si="4"/>
        <v>12</v>
      </c>
      <c r="J60" s="12" t="str">
        <f t="shared" si="5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2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3"/>
        <v>24</v>
      </c>
      <c r="I61" s="12" t="str">
        <f t="shared" si="4"/>
        <v>05</v>
      </c>
      <c r="J61" s="12" t="str">
        <f t="shared" si="5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2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3"/>
        <v>09</v>
      </c>
      <c r="I62" s="12" t="str">
        <f t="shared" si="4"/>
        <v>08</v>
      </c>
      <c r="J62" s="12" t="str">
        <f t="shared" si="5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2"/>
    </row>
    <row r="63" spans="1:103" ht="63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ref="H63:H94" si="6">LEFT(L63,2)</f>
        <v>25</v>
      </c>
      <c r="I63" s="12" t="str">
        <f t="shared" ref="I63:I94" si="7">MID(L63,4,2)</f>
        <v>06</v>
      </c>
      <c r="J63" s="12" t="str">
        <f t="shared" ref="J63:J94" si="8">RIGHT(L63,4)</f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50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52" t="s">
        <v>3964</v>
      </c>
      <c r="CX63" s="115" t="s">
        <v>4173</v>
      </c>
    </row>
    <row r="64" spans="1:103" ht="94.5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6"/>
        <v>26</v>
      </c>
      <c r="I64" s="12" t="str">
        <f t="shared" si="7"/>
        <v>07</v>
      </c>
      <c r="J64" s="12" t="str">
        <f t="shared" si="8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53"/>
      <c r="CX64" s="115" t="s">
        <v>4174</v>
      </c>
    </row>
    <row r="65" spans="1:102" ht="47.25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6"/>
        <v>02</v>
      </c>
      <c r="I65" s="12" t="str">
        <f t="shared" si="7"/>
        <v>11</v>
      </c>
      <c r="J65" s="12" t="str">
        <f t="shared" si="8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53"/>
      <c r="CX65" s="115" t="s">
        <v>4175</v>
      </c>
    </row>
    <row r="66" spans="1:102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6"/>
        <v>26</v>
      </c>
      <c r="I66" s="12" t="str">
        <f t="shared" si="7"/>
        <v>09</v>
      </c>
      <c r="J66" s="12" t="str">
        <f t="shared" si="8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53"/>
      <c r="CX66" s="115" t="s">
        <v>4176</v>
      </c>
    </row>
    <row r="67" spans="1:102" ht="51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6"/>
        <v>25</v>
      </c>
      <c r="I67" s="12" t="str">
        <f t="shared" si="7"/>
        <v>11</v>
      </c>
      <c r="J67" s="12" t="str">
        <f t="shared" si="8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15" t="s">
        <v>4177</v>
      </c>
    </row>
    <row r="68" spans="1:102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6"/>
        <v>22</v>
      </c>
      <c r="I68" s="12" t="str">
        <f t="shared" si="7"/>
        <v>04</v>
      </c>
      <c r="J68" s="12" t="str">
        <f t="shared" si="8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53"/>
      <c r="CX68" s="115" t="s">
        <v>4178</v>
      </c>
    </row>
    <row r="69" spans="1:102" ht="51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6"/>
        <v>24</v>
      </c>
      <c r="I69" s="12" t="str">
        <f t="shared" si="7"/>
        <v>12</v>
      </c>
      <c r="J69" s="12" t="str">
        <f t="shared" si="8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53"/>
      <c r="CX69" s="115" t="s">
        <v>4179</v>
      </c>
    </row>
    <row r="70" spans="1:102" ht="63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6"/>
        <v>06</v>
      </c>
      <c r="I70" s="12" t="str">
        <f t="shared" si="7"/>
        <v>01</v>
      </c>
      <c r="J70" s="12" t="str">
        <f t="shared" si="8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53"/>
      <c r="CX70" s="115" t="s">
        <v>4180</v>
      </c>
    </row>
    <row r="71" spans="1:102" ht="94.5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6"/>
        <v>01</v>
      </c>
      <c r="I71" s="12" t="str">
        <f t="shared" si="7"/>
        <v>11</v>
      </c>
      <c r="J71" s="12" t="str">
        <f t="shared" si="8"/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53"/>
      <c r="CX71" s="115" t="s">
        <v>4181</v>
      </c>
    </row>
    <row r="72" spans="1:102" ht="94.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6"/>
        <v>19</v>
      </c>
      <c r="I72" s="12" t="str">
        <f t="shared" si="7"/>
        <v>05</v>
      </c>
      <c r="J72" s="12" t="str">
        <f t="shared" si="8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/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53"/>
      <c r="CX72" s="115" t="s">
        <v>4182</v>
      </c>
    </row>
    <row r="73" spans="1:102" ht="63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6"/>
        <v>05</v>
      </c>
      <c r="I73" s="12" t="str">
        <f t="shared" si="7"/>
        <v>08</v>
      </c>
      <c r="J73" s="12" t="str">
        <f t="shared" si="8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115" t="s">
        <v>4183</v>
      </c>
    </row>
    <row r="74" spans="1:102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6"/>
        <v>19</v>
      </c>
      <c r="I74" s="12" t="str">
        <f t="shared" si="7"/>
        <v>11</v>
      </c>
      <c r="J74" s="12" t="str">
        <f t="shared" si="8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53"/>
      <c r="CX74" s="115" t="s">
        <v>4184</v>
      </c>
    </row>
    <row r="75" spans="1:102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6"/>
        <v>13</v>
      </c>
      <c r="I75" s="12" t="str">
        <f t="shared" si="7"/>
        <v>02</v>
      </c>
      <c r="J75" s="12" t="str">
        <f t="shared" si="8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53"/>
      <c r="CX75" s="115"/>
    </row>
    <row r="76" spans="1:102" ht="63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6"/>
        <v>5/</v>
      </c>
      <c r="I76" s="12" t="str">
        <f t="shared" si="7"/>
        <v>2/</v>
      </c>
      <c r="J76" s="12" t="str">
        <f t="shared" si="8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53"/>
      <c r="CX76" s="124"/>
    </row>
    <row r="77" spans="1:102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6"/>
        <v>19</v>
      </c>
      <c r="I77" s="12" t="str">
        <f t="shared" si="7"/>
        <v>07</v>
      </c>
      <c r="J77" s="12" t="str">
        <f t="shared" si="8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  <c r="CX77" s="12"/>
    </row>
    <row r="78" spans="1:102" ht="47.25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6"/>
        <v>29</v>
      </c>
      <c r="I78" s="12" t="str">
        <f t="shared" si="7"/>
        <v>03</v>
      </c>
      <c r="J78" s="12" t="str">
        <f t="shared" si="8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/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12"/>
    </row>
    <row r="79" spans="1:102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6"/>
        <v>10</v>
      </c>
      <c r="I79" s="12" t="str">
        <f t="shared" si="7"/>
        <v>10</v>
      </c>
      <c r="J79" s="12" t="str">
        <f t="shared" si="8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53"/>
      <c r="CX79" s="12"/>
    </row>
    <row r="80" spans="1:102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6"/>
        <v>01</v>
      </c>
      <c r="I80" s="12" t="str">
        <f t="shared" si="7"/>
        <v>01</v>
      </c>
      <c r="J80" s="12" t="str">
        <f t="shared" si="8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53"/>
      <c r="CX80" s="12"/>
    </row>
    <row r="81" spans="1:102" ht="63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6"/>
        <v>01</v>
      </c>
      <c r="I81" s="12" t="str">
        <f t="shared" si="7"/>
        <v>03</v>
      </c>
      <c r="J81" s="12" t="str">
        <f t="shared" si="8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2"/>
    </row>
    <row r="82" spans="1:102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6"/>
        <v>25</v>
      </c>
      <c r="I82" s="12" t="str">
        <f t="shared" si="7"/>
        <v>07</v>
      </c>
      <c r="J82" s="12" t="str">
        <f t="shared" si="8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2"/>
    </row>
    <row r="83" spans="1:102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6"/>
        <v>23</v>
      </c>
      <c r="I83" s="12" t="str">
        <f t="shared" si="7"/>
        <v>11</v>
      </c>
      <c r="J83" s="12" t="str">
        <f t="shared" si="8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53"/>
      <c r="CX83" s="12"/>
    </row>
    <row r="84" spans="1:102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6"/>
        <v>05</v>
      </c>
      <c r="I84" s="12" t="str">
        <f t="shared" si="7"/>
        <v>06</v>
      </c>
      <c r="J84" s="12" t="str">
        <f t="shared" si="8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53"/>
      <c r="CX84" s="12"/>
    </row>
    <row r="85" spans="1:102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6"/>
        <v>25</v>
      </c>
      <c r="I85" s="12" t="str">
        <f t="shared" si="7"/>
        <v>08</v>
      </c>
      <c r="J85" s="12" t="str">
        <f t="shared" si="8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  <c r="CX85" s="12"/>
    </row>
    <row r="86" spans="1:102" ht="63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6"/>
        <v>25</v>
      </c>
      <c r="I86" s="12" t="str">
        <f t="shared" si="7"/>
        <v>08</v>
      </c>
      <c r="J86" s="12" t="str">
        <f t="shared" si="8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2"/>
    </row>
    <row r="87" spans="1:102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6"/>
        <v>22</v>
      </c>
      <c r="I87" s="12" t="str">
        <f t="shared" si="7"/>
        <v>12</v>
      </c>
      <c r="J87" s="12" t="str">
        <f t="shared" si="8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53"/>
      <c r="CX87" s="12"/>
    </row>
    <row r="88" spans="1:102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6"/>
        <v>03</v>
      </c>
      <c r="I88" s="12" t="str">
        <f t="shared" si="7"/>
        <v>08</v>
      </c>
      <c r="J88" s="12" t="str">
        <f t="shared" si="8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12"/>
    </row>
    <row r="89" spans="1:102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6"/>
        <v>04</v>
      </c>
      <c r="I89" s="12" t="str">
        <f t="shared" si="7"/>
        <v>05</v>
      </c>
      <c r="J89" s="12" t="str">
        <f t="shared" si="8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53"/>
      <c r="CX89" s="12"/>
    </row>
    <row r="90" spans="1:102" ht="110.25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6"/>
        <v>12</v>
      </c>
      <c r="I90" s="12" t="str">
        <f t="shared" si="7"/>
        <v>08</v>
      </c>
      <c r="J90" s="12" t="str">
        <f t="shared" si="8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53"/>
      <c r="CX90" s="12"/>
    </row>
    <row r="91" spans="1:102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6"/>
        <v>03</v>
      </c>
      <c r="I91" s="12" t="str">
        <f t="shared" si="7"/>
        <v>09</v>
      </c>
      <c r="J91" s="12" t="str">
        <f t="shared" si="8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53"/>
      <c r="CX91" s="12"/>
    </row>
    <row r="92" spans="1:102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6"/>
        <v>01</v>
      </c>
      <c r="I92" s="12" t="str">
        <f t="shared" si="7"/>
        <v>01</v>
      </c>
      <c r="J92" s="12" t="str">
        <f t="shared" si="8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53"/>
      <c r="CX92" s="12"/>
    </row>
    <row r="93" spans="1:102" ht="78.75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6"/>
        <v>22</v>
      </c>
      <c r="I93" s="12" t="str">
        <f t="shared" si="7"/>
        <v>02</v>
      </c>
      <c r="J93" s="12" t="str">
        <f t="shared" si="8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53"/>
      <c r="CX93" s="12"/>
    </row>
    <row r="94" spans="1:102" ht="78.75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6"/>
        <v>19</v>
      </c>
      <c r="I94" s="12" t="str">
        <f t="shared" si="7"/>
        <v>01</v>
      </c>
      <c r="J94" s="12" t="str">
        <f t="shared" si="8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53"/>
      <c r="CX94" s="12"/>
    </row>
    <row r="95" spans="1:102" ht="47.25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ref="H95:H123" si="9">LEFT(L95,2)</f>
        <v>03</v>
      </c>
      <c r="I95" s="12" t="str">
        <f t="shared" ref="I95:I123" si="10">MID(L95,4,2)</f>
        <v>09</v>
      </c>
      <c r="J95" s="12" t="str">
        <f t="shared" ref="J95:J123" si="11">RIGHT(L95,4)</f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2" t="s">
        <v>3965</v>
      </c>
      <c r="CX95" s="12"/>
    </row>
    <row r="96" spans="1:102" ht="63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9"/>
        <v>15</v>
      </c>
      <c r="I96" s="12" t="str">
        <f t="shared" si="10"/>
        <v>02</v>
      </c>
      <c r="J96" s="12" t="str">
        <f t="shared" si="11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53"/>
      <c r="CX96" s="12"/>
    </row>
    <row r="97" spans="1:102" ht="94.5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9"/>
        <v>07</v>
      </c>
      <c r="I97" s="12" t="str">
        <f t="shared" si="10"/>
        <v>04</v>
      </c>
      <c r="J97" s="12" t="str">
        <f t="shared" si="11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12"/>
    </row>
    <row r="98" spans="1:102" ht="94.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9"/>
        <v>01</v>
      </c>
      <c r="I98" s="12" t="str">
        <f t="shared" si="10"/>
        <v>01</v>
      </c>
      <c r="J98" s="12" t="str">
        <f t="shared" si="11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2"/>
    </row>
    <row r="99" spans="1:102" ht="141.7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9"/>
        <v>17</v>
      </c>
      <c r="I99" s="12" t="str">
        <f t="shared" si="10"/>
        <v>02</v>
      </c>
      <c r="J99" s="12" t="str">
        <f t="shared" si="11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53"/>
      <c r="CX99" s="12"/>
    </row>
    <row r="100" spans="1:102" ht="110.2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9"/>
        <v>12</v>
      </c>
      <c r="I100" s="12" t="str">
        <f t="shared" si="10"/>
        <v>02</v>
      </c>
      <c r="J100" s="12" t="str">
        <f t="shared" si="11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3"/>
      <c r="CX100" s="12"/>
    </row>
    <row r="101" spans="1:102" ht="78.7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9"/>
        <v>15</v>
      </c>
      <c r="I101" s="12" t="str">
        <f t="shared" si="10"/>
        <v>05</v>
      </c>
      <c r="J101" s="12" t="str">
        <f t="shared" si="11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53"/>
      <c r="CX101" s="12"/>
    </row>
    <row r="102" spans="1:102" ht="94.5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9"/>
        <v>15</v>
      </c>
      <c r="I102" s="12" t="str">
        <f t="shared" si="10"/>
        <v>03</v>
      </c>
      <c r="J102" s="12" t="str">
        <f t="shared" si="11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53"/>
      <c r="CX102" s="12"/>
    </row>
    <row r="103" spans="1:102" ht="94.5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9"/>
        <v>06</v>
      </c>
      <c r="I103" s="12" t="str">
        <f t="shared" si="10"/>
        <v>02</v>
      </c>
      <c r="J103" s="12" t="str">
        <f t="shared" si="11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53"/>
      <c r="CX103" s="12"/>
    </row>
    <row r="104" spans="1:102" ht="63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9"/>
        <v>25</v>
      </c>
      <c r="I104" s="12" t="str">
        <f t="shared" si="10"/>
        <v>04</v>
      </c>
      <c r="J104" s="12" t="str">
        <f t="shared" si="11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2"/>
    </row>
    <row r="105" spans="1:102" ht="63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9"/>
        <v>07</v>
      </c>
      <c r="I105" s="12" t="str">
        <f t="shared" si="10"/>
        <v>07</v>
      </c>
      <c r="J105" s="12" t="str">
        <f t="shared" si="11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2"/>
    </row>
    <row r="106" spans="1:102" ht="63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9"/>
        <v>04</v>
      </c>
      <c r="I106" s="12" t="str">
        <f t="shared" si="10"/>
        <v>01</v>
      </c>
      <c r="J106" s="12" t="str">
        <f t="shared" si="11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53"/>
      <c r="CX106" s="12"/>
    </row>
    <row r="107" spans="1:102" ht="94.5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9"/>
        <v>25</v>
      </c>
      <c r="I107" s="12" t="str">
        <f t="shared" si="10"/>
        <v>07</v>
      </c>
      <c r="J107" s="12" t="str">
        <f t="shared" si="11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53"/>
      <c r="CX107" s="12"/>
    </row>
    <row r="108" spans="1:102" ht="110.2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9"/>
        <v>20</v>
      </c>
      <c r="I108" s="12" t="str">
        <f t="shared" si="10"/>
        <v>10</v>
      </c>
      <c r="J108" s="12" t="str">
        <f t="shared" si="11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  <c r="CX108" s="12"/>
    </row>
    <row r="109" spans="1:102" ht="94.5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9"/>
        <v>13</v>
      </c>
      <c r="I109" s="12" t="str">
        <f t="shared" si="10"/>
        <v>06</v>
      </c>
      <c r="J109" s="12" t="str">
        <f t="shared" si="11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53"/>
      <c r="CX109" s="12"/>
    </row>
    <row r="110" spans="1:102" ht="78.7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9"/>
        <v>08</v>
      </c>
      <c r="I110" s="12" t="str">
        <f t="shared" si="10"/>
        <v>12</v>
      </c>
      <c r="J110" s="12" t="str">
        <f t="shared" si="11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53"/>
      <c r="CX110" s="12"/>
    </row>
    <row r="111" spans="1:102" ht="63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9"/>
        <v>03</v>
      </c>
      <c r="I111" s="12" t="str">
        <f t="shared" si="10"/>
        <v>02</v>
      </c>
      <c r="J111" s="12" t="str">
        <f t="shared" si="11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53"/>
      <c r="CX111" s="12"/>
    </row>
    <row r="112" spans="1:102" ht="78.7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9"/>
        <v>15</v>
      </c>
      <c r="I112" s="12" t="str">
        <f t="shared" si="10"/>
        <v>08</v>
      </c>
      <c r="J112" s="12" t="str">
        <f t="shared" si="11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53"/>
      <c r="CX112" s="12"/>
    </row>
    <row r="113" spans="1:102" ht="94.5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9"/>
        <v>07</v>
      </c>
      <c r="I113" s="12" t="str">
        <f t="shared" si="10"/>
        <v>07</v>
      </c>
      <c r="J113" s="12" t="str">
        <f t="shared" si="11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53"/>
      <c r="CX113" s="12"/>
    </row>
    <row r="114" spans="1:102" ht="94.5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9"/>
        <v>24</v>
      </c>
      <c r="I114" s="12" t="str">
        <f t="shared" si="10"/>
        <v>04</v>
      </c>
      <c r="J114" s="12" t="str">
        <f t="shared" si="11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53"/>
      <c r="CX114" s="12"/>
    </row>
    <row r="115" spans="1:102" ht="63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9"/>
        <v>12</v>
      </c>
      <c r="I115" s="12" t="str">
        <f t="shared" si="10"/>
        <v>02</v>
      </c>
      <c r="J115" s="12" t="str">
        <f t="shared" si="11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2"/>
    </row>
    <row r="116" spans="1:102" ht="94.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9"/>
        <v>10</v>
      </c>
      <c r="I116" s="12" t="str">
        <f t="shared" si="10"/>
        <v>04</v>
      </c>
      <c r="J116" s="12" t="str">
        <f t="shared" si="11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53"/>
      <c r="CX116" s="12"/>
    </row>
    <row r="117" spans="1:102" ht="63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9"/>
        <v>28</v>
      </c>
      <c r="I117" s="12" t="str">
        <f t="shared" si="10"/>
        <v>08</v>
      </c>
      <c r="J117" s="12" t="str">
        <f t="shared" si="11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53"/>
      <c r="CX117" s="12"/>
    </row>
    <row r="118" spans="1:102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9"/>
        <v>09</v>
      </c>
      <c r="I118" s="12" t="str">
        <f t="shared" si="10"/>
        <v>05</v>
      </c>
      <c r="J118" s="12" t="str">
        <f t="shared" si="11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53"/>
      <c r="CX118" s="115" t="s">
        <v>4127</v>
      </c>
    </row>
    <row r="119" spans="1:102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9"/>
        <v>22</v>
      </c>
      <c r="I119" s="12" t="str">
        <f t="shared" si="10"/>
        <v>10</v>
      </c>
      <c r="J119" s="12" t="str">
        <f t="shared" si="11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2"/>
    </row>
    <row r="120" spans="1:102" ht="78.75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9"/>
        <v>13</v>
      </c>
      <c r="I120" s="12" t="str">
        <f t="shared" si="10"/>
        <v>04</v>
      </c>
      <c r="J120" s="12" t="str">
        <f t="shared" si="11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2"/>
    </row>
    <row r="121" spans="1:102" ht="78.75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9"/>
        <v>03</v>
      </c>
      <c r="I121" s="12" t="str">
        <f t="shared" si="10"/>
        <v>03</v>
      </c>
      <c r="J121" s="12" t="str">
        <f t="shared" si="11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53"/>
      <c r="CX121" s="12"/>
    </row>
    <row r="122" spans="1:102" ht="63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9"/>
        <v>02</v>
      </c>
      <c r="I122" s="12" t="str">
        <f t="shared" si="10"/>
        <v>09</v>
      </c>
      <c r="J122" s="12" t="str">
        <f t="shared" si="11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53"/>
      <c r="CX122" s="12"/>
    </row>
    <row r="123" spans="1:102" ht="63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9"/>
        <v>02</v>
      </c>
      <c r="I123" s="12" t="str">
        <f t="shared" si="10"/>
        <v>10</v>
      </c>
      <c r="J123" s="12" t="str">
        <f t="shared" si="11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2"/>
    </row>
    <row r="124" spans="1:102" ht="63" x14ac:dyDescent="0.25">
      <c r="A124" s="15" t="s">
        <v>1131</v>
      </c>
      <c r="B124" s="3" t="s">
        <v>226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ref="H124:H131" si="12">LEFT(L124,2)</f>
        <v>09</v>
      </c>
      <c r="I124" s="12" t="str">
        <f t="shared" ref="I124:I131" si="13">MID(L124,4,2)</f>
        <v>01</v>
      </c>
      <c r="J124" s="12" t="str">
        <f t="shared" ref="J124:J131" si="14">RIGHT(L124,4)</f>
        <v>1964</v>
      </c>
      <c r="K124" s="4" t="s">
        <v>1339</v>
      </c>
      <c r="L124" s="4" t="s">
        <v>227</v>
      </c>
      <c r="M124" s="4" t="s">
        <v>3221</v>
      </c>
      <c r="N124" s="8"/>
      <c r="O124" s="6" t="s">
        <v>1589</v>
      </c>
      <c r="P124" s="14" t="s">
        <v>1590</v>
      </c>
      <c r="Q124" s="6" t="s">
        <v>1499</v>
      </c>
      <c r="R124" s="6" t="s">
        <v>3318</v>
      </c>
      <c r="S124" s="12" t="s">
        <v>3321</v>
      </c>
      <c r="T124" s="8"/>
      <c r="U124" s="12" t="s">
        <v>1412</v>
      </c>
      <c r="V124" s="6" t="s">
        <v>1591</v>
      </c>
      <c r="W124" s="8"/>
      <c r="X124" s="6" t="s">
        <v>1592</v>
      </c>
      <c r="Y124" s="6" t="s">
        <v>22</v>
      </c>
      <c r="Z124" s="12" t="s">
        <v>3753</v>
      </c>
      <c r="AA124" s="8"/>
      <c r="AB124" s="9" t="s">
        <v>228</v>
      </c>
      <c r="AC124" s="4" t="s">
        <v>35</v>
      </c>
      <c r="AD124" s="9" t="s">
        <v>228</v>
      </c>
      <c r="AE124" s="4" t="s">
        <v>104</v>
      </c>
      <c r="AF124" s="8"/>
      <c r="AG124" s="9" t="s">
        <v>228</v>
      </c>
      <c r="AH124" s="4" t="s">
        <v>74</v>
      </c>
      <c r="AI124" s="4" t="s">
        <v>3222</v>
      </c>
      <c r="AJ124" s="12"/>
      <c r="AK124" s="9" t="s">
        <v>202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Công nghệ nhiệt</v>
      </c>
      <c r="AX124" s="4" t="s">
        <v>229</v>
      </c>
      <c r="AY124" s="4"/>
      <c r="AZ124" s="8"/>
      <c r="BA124" s="8"/>
      <c r="BB124" s="4" t="s">
        <v>1483</v>
      </c>
      <c r="BC124" s="4"/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1455</v>
      </c>
      <c r="BN124" s="4" t="s">
        <v>1254</v>
      </c>
      <c r="BO124" s="4"/>
      <c r="BP124" s="8"/>
      <c r="BQ124" s="4" t="s">
        <v>34</v>
      </c>
      <c r="BR124" s="12"/>
      <c r="BS124" s="12" t="s">
        <v>34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3</v>
      </c>
      <c r="BX124" s="4">
        <v>3</v>
      </c>
      <c r="BY124" s="4"/>
      <c r="BZ124" s="4"/>
      <c r="CA124" s="4" t="s">
        <v>1318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3081</v>
      </c>
      <c r="CX124" s="12"/>
    </row>
    <row r="125" spans="1:102" ht="78.75" x14ac:dyDescent="0.25">
      <c r="A125" s="15" t="s">
        <v>1132</v>
      </c>
      <c r="B125" s="3" t="s">
        <v>713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12"/>
        <v>13</v>
      </c>
      <c r="I125" s="12" t="str">
        <f t="shared" si="13"/>
        <v>01</v>
      </c>
      <c r="J125" s="12" t="str">
        <f t="shared" si="14"/>
        <v>1990</v>
      </c>
      <c r="K125" s="4" t="s">
        <v>1381</v>
      </c>
      <c r="L125" s="4" t="s">
        <v>714</v>
      </c>
      <c r="M125" s="4" t="s">
        <v>3221</v>
      </c>
      <c r="N125" s="8"/>
      <c r="O125" s="6" t="s">
        <v>1742</v>
      </c>
      <c r="P125" s="7" t="s">
        <v>1743</v>
      </c>
      <c r="Q125" s="6" t="s">
        <v>1744</v>
      </c>
      <c r="R125" s="6" t="s">
        <v>3318</v>
      </c>
      <c r="S125" s="12" t="s">
        <v>3101</v>
      </c>
      <c r="T125" s="8"/>
      <c r="U125" s="12" t="s">
        <v>3489</v>
      </c>
      <c r="V125" s="6" t="s">
        <v>1745</v>
      </c>
      <c r="W125" s="8"/>
      <c r="X125" s="6" t="s">
        <v>1746</v>
      </c>
      <c r="Y125" s="6" t="s">
        <v>1747</v>
      </c>
      <c r="Z125" s="12" t="s">
        <v>3754</v>
      </c>
      <c r="AA125" s="8"/>
      <c r="AB125" s="9" t="s">
        <v>91</v>
      </c>
      <c r="AC125" s="12" t="s">
        <v>35</v>
      </c>
      <c r="AD125" s="9" t="s">
        <v>715</v>
      </c>
      <c r="AE125" s="4" t="s">
        <v>104</v>
      </c>
      <c r="AF125" s="8"/>
      <c r="AG125" s="9" t="s">
        <v>715</v>
      </c>
      <c r="AH125" s="4" t="s">
        <v>171</v>
      </c>
      <c r="AI125" s="4" t="s">
        <v>171</v>
      </c>
      <c r="AJ125" s="12"/>
      <c r="AK125" s="10" t="s">
        <v>2795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Kỹ thuật Nhiệt</v>
      </c>
      <c r="AX125" s="4" t="s">
        <v>716</v>
      </c>
      <c r="AY125" s="4"/>
      <c r="AZ125" s="8"/>
      <c r="BA125" s="8"/>
      <c r="BB125" s="4" t="s">
        <v>3079</v>
      </c>
      <c r="BC125" s="4"/>
      <c r="BD125" s="4" t="s">
        <v>1325</v>
      </c>
      <c r="BE125" s="10"/>
      <c r="BF125" s="10" t="s">
        <v>1442</v>
      </c>
      <c r="BG125" s="8"/>
      <c r="BH125" s="12" t="str">
        <f>INDEX([1]DATA!$Z$10:$Z$285,MATCH(B125,[1]DATA!$C$10:$C$285,0))</f>
        <v/>
      </c>
      <c r="BI125" s="4" t="s">
        <v>37</v>
      </c>
      <c r="BJ125" s="4" t="s">
        <v>22</v>
      </c>
      <c r="BK125" s="4" t="s">
        <v>22</v>
      </c>
      <c r="BL125" s="4" t="s">
        <v>22</v>
      </c>
      <c r="BM125" s="4" t="s">
        <v>1321</v>
      </c>
      <c r="BN125" s="4" t="s">
        <v>49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12" t="s">
        <v>1311</v>
      </c>
      <c r="BV125" s="12"/>
      <c r="BW125" s="12">
        <v>2</v>
      </c>
      <c r="BX125" s="12">
        <v>2.67</v>
      </c>
      <c r="BY125" s="12"/>
      <c r="BZ125" s="12"/>
      <c r="CA125" s="12" t="s">
        <v>1318</v>
      </c>
      <c r="CB125" s="12"/>
      <c r="CC125" s="12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3082</v>
      </c>
      <c r="CX125" s="12"/>
    </row>
    <row r="126" spans="1:102" ht="47.25" x14ac:dyDescent="0.25">
      <c r="A126" s="15" t="s">
        <v>1133</v>
      </c>
      <c r="B126" s="3" t="s">
        <v>287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12"/>
        <v>23</v>
      </c>
      <c r="I126" s="12" t="str">
        <f t="shared" si="13"/>
        <v>09</v>
      </c>
      <c r="J126" s="12" t="str">
        <f t="shared" si="14"/>
        <v>1969</v>
      </c>
      <c r="K126" s="4" t="s">
        <v>1367</v>
      </c>
      <c r="L126" s="4" t="s">
        <v>288</v>
      </c>
      <c r="M126" s="4" t="s">
        <v>3221</v>
      </c>
      <c r="N126" s="8"/>
      <c r="O126" s="6" t="s">
        <v>1570</v>
      </c>
      <c r="P126" s="7" t="s">
        <v>1571</v>
      </c>
      <c r="Q126" s="6" t="s">
        <v>1498</v>
      </c>
      <c r="R126" s="6" t="s">
        <v>3318</v>
      </c>
      <c r="S126" s="12" t="s">
        <v>3101</v>
      </c>
      <c r="T126" s="8"/>
      <c r="U126" s="12" t="s">
        <v>3490</v>
      </c>
      <c r="V126" s="6" t="s">
        <v>1572</v>
      </c>
      <c r="W126" s="8"/>
      <c r="X126" s="6" t="s">
        <v>1573</v>
      </c>
      <c r="Y126" s="21" t="s">
        <v>1574</v>
      </c>
      <c r="Z126" s="12" t="s">
        <v>3755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260</v>
      </c>
      <c r="AI126" s="4" t="s">
        <v>260</v>
      </c>
      <c r="AJ126" s="12"/>
      <c r="AK126" s="9" t="s">
        <v>91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79</v>
      </c>
      <c r="AV126" s="43" t="str">
        <f>INDEX([1]DATA!$W$10:$W$285,MATCH(B126,[1]DATA!$C$10:$C$285,0))</f>
        <v>Kỹ sư</v>
      </c>
      <c r="AW126" s="43" t="str">
        <f>INDEX([1]DATA!$X$10:$X$285,MATCH(B126,[1]DATA!$C$10:$C$285,0))</f>
        <v>Điện công nghiệp</v>
      </c>
      <c r="AX126" s="4" t="s">
        <v>289</v>
      </c>
      <c r="AY126" s="4"/>
      <c r="AZ126" s="8"/>
      <c r="BA126" s="8"/>
      <c r="BB126" s="10" t="s">
        <v>3012</v>
      </c>
      <c r="BC126" s="10"/>
      <c r="BD126" s="12" t="s">
        <v>1450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79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2868</v>
      </c>
      <c r="BO126" s="4"/>
      <c r="BP126" s="8"/>
      <c r="BQ126" s="4" t="s">
        <v>1243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1321</v>
      </c>
      <c r="CX126" s="12"/>
    </row>
    <row r="127" spans="1:102" ht="47.25" x14ac:dyDescent="0.25">
      <c r="A127" s="15" t="s">
        <v>1134</v>
      </c>
      <c r="B127" s="3" t="s">
        <v>290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12"/>
        <v>27</v>
      </c>
      <c r="I127" s="12" t="str">
        <f t="shared" si="13"/>
        <v>08</v>
      </c>
      <c r="J127" s="12" t="str">
        <f t="shared" si="14"/>
        <v>1975</v>
      </c>
      <c r="K127" s="4" t="s">
        <v>1339</v>
      </c>
      <c r="L127" s="4" t="s">
        <v>291</v>
      </c>
      <c r="M127" s="4" t="s">
        <v>3221</v>
      </c>
      <c r="N127" s="8"/>
      <c r="O127" s="6" t="s">
        <v>2685</v>
      </c>
      <c r="P127" s="7" t="s">
        <v>2686</v>
      </c>
      <c r="Q127" s="6" t="s">
        <v>1498</v>
      </c>
      <c r="R127" s="6" t="s">
        <v>3318</v>
      </c>
      <c r="S127" s="12" t="s">
        <v>3321</v>
      </c>
      <c r="T127" s="8"/>
      <c r="U127" s="12" t="s">
        <v>3491</v>
      </c>
      <c r="V127" s="6" t="s">
        <v>2687</v>
      </c>
      <c r="W127" s="8"/>
      <c r="X127" s="6" t="s">
        <v>2688</v>
      </c>
      <c r="Y127" s="6" t="s">
        <v>2689</v>
      </c>
      <c r="Z127" s="12" t="s">
        <v>3756</v>
      </c>
      <c r="AA127" s="8"/>
      <c r="AB127" s="9" t="s">
        <v>51</v>
      </c>
      <c r="AC127" s="4" t="s">
        <v>35</v>
      </c>
      <c r="AD127" s="9" t="s">
        <v>51</v>
      </c>
      <c r="AE127" s="4" t="s">
        <v>25</v>
      </c>
      <c r="AF127" s="8"/>
      <c r="AG127" s="9" t="s">
        <v>51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Kỹ thuật điều khiển và tự động hóa</v>
      </c>
      <c r="AX127" s="4" t="s">
        <v>292</v>
      </c>
      <c r="AY127" s="4"/>
      <c r="AZ127" s="8"/>
      <c r="BA127" s="8"/>
      <c r="BB127" s="10" t="s">
        <v>3012</v>
      </c>
      <c r="BC127" s="10"/>
      <c r="BD127" s="4" t="s">
        <v>1247</v>
      </c>
      <c r="BE127" s="4"/>
      <c r="BF127" s="4" t="s">
        <v>1442</v>
      </c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1260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12" t="s">
        <v>1311</v>
      </c>
      <c r="BV127" s="12"/>
      <c r="BW127" s="12">
        <v>6</v>
      </c>
      <c r="BX127" s="12">
        <v>3.99</v>
      </c>
      <c r="BY127" s="12"/>
      <c r="BZ127" s="12"/>
      <c r="CA127" s="12" t="s">
        <v>1318</v>
      </c>
      <c r="CB127" s="12"/>
      <c r="CC127" s="12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2"/>
    </row>
    <row r="128" spans="1:102" ht="63" x14ac:dyDescent="0.25">
      <c r="A128" s="15" t="s">
        <v>1135</v>
      </c>
      <c r="B128" s="3" t="s">
        <v>518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12"/>
        <v>05</v>
      </c>
      <c r="I128" s="12" t="str">
        <f t="shared" si="13"/>
        <v>09</v>
      </c>
      <c r="J128" s="12" t="str">
        <f t="shared" si="14"/>
        <v>1972</v>
      </c>
      <c r="K128" s="4" t="s">
        <v>1376</v>
      </c>
      <c r="L128" s="4" t="s">
        <v>519</v>
      </c>
      <c r="M128" s="4" t="s">
        <v>3221</v>
      </c>
      <c r="N128" s="8"/>
      <c r="O128" s="6" t="s">
        <v>1644</v>
      </c>
      <c r="P128" s="7" t="s">
        <v>1645</v>
      </c>
      <c r="Q128" s="6" t="s">
        <v>1498</v>
      </c>
      <c r="R128" s="6" t="s">
        <v>3318</v>
      </c>
      <c r="S128" s="12" t="s">
        <v>3101</v>
      </c>
      <c r="T128" s="8"/>
      <c r="U128" s="12" t="s">
        <v>3492</v>
      </c>
      <c r="V128" s="6" t="s">
        <v>1646</v>
      </c>
      <c r="W128" s="8"/>
      <c r="X128" s="6" t="s">
        <v>1647</v>
      </c>
      <c r="Y128" s="21" t="s">
        <v>1648</v>
      </c>
      <c r="Z128" s="12" t="s">
        <v>3757</v>
      </c>
      <c r="AA128" s="8"/>
      <c r="AB128" s="9" t="s">
        <v>152</v>
      </c>
      <c r="AC128" s="4" t="s">
        <v>35</v>
      </c>
      <c r="AD128" s="9" t="s">
        <v>139</v>
      </c>
      <c r="AE128" s="4" t="s">
        <v>104</v>
      </c>
      <c r="AF128" s="8"/>
      <c r="AG128" s="9" t="s">
        <v>520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Kỹ sư</v>
      </c>
      <c r="AW128" s="43" t="str">
        <f>INDEX([1]DATA!$X$10:$X$285,MATCH(B128,[1]DATA!$C$10:$C$285,0))</f>
        <v>Điện khí hóa &amp; Cung cấp điện</v>
      </c>
      <c r="AX128" s="4" t="s">
        <v>249</v>
      </c>
      <c r="AY128" s="4"/>
      <c r="AZ128" s="8"/>
      <c r="BA128" s="8"/>
      <c r="BB128" s="10" t="s">
        <v>3012</v>
      </c>
      <c r="BC128" s="10"/>
      <c r="BD128" s="4" t="s">
        <v>1247</v>
      </c>
      <c r="BE128" s="10"/>
      <c r="BF128" s="10" t="s">
        <v>1442</v>
      </c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34</v>
      </c>
      <c r="BR128" s="12"/>
      <c r="BS128" s="12"/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5</v>
      </c>
      <c r="BX128" s="4">
        <v>3.66</v>
      </c>
      <c r="BY128" s="4"/>
      <c r="BZ128" s="4"/>
      <c r="CA128" s="4" t="s">
        <v>91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2816</v>
      </c>
      <c r="CX128" s="12"/>
    </row>
    <row r="129" spans="1:102" ht="78.75" x14ac:dyDescent="0.25">
      <c r="A129" s="15" t="s">
        <v>1136</v>
      </c>
      <c r="B129" s="3" t="s">
        <v>455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12"/>
        <v>07</v>
      </c>
      <c r="I129" s="12" t="str">
        <f t="shared" si="13"/>
        <v>01</v>
      </c>
      <c r="J129" s="12" t="str">
        <f t="shared" si="14"/>
        <v>1971</v>
      </c>
      <c r="K129" s="4" t="s">
        <v>1382</v>
      </c>
      <c r="L129" s="4" t="s">
        <v>456</v>
      </c>
      <c r="M129" s="4" t="s">
        <v>3221</v>
      </c>
      <c r="N129" s="8"/>
      <c r="O129" s="11" t="s">
        <v>2381</v>
      </c>
      <c r="P129" s="14" t="s">
        <v>2382</v>
      </c>
      <c r="Q129" s="6" t="s">
        <v>1656</v>
      </c>
      <c r="R129" s="6" t="s">
        <v>3318</v>
      </c>
      <c r="S129" s="12" t="s">
        <v>3101</v>
      </c>
      <c r="T129" s="8"/>
      <c r="U129" s="12" t="s">
        <v>3400</v>
      </c>
      <c r="V129" s="6" t="s">
        <v>2383</v>
      </c>
      <c r="W129" s="8"/>
      <c r="X129" s="11" t="s">
        <v>2384</v>
      </c>
      <c r="Y129" s="21" t="s">
        <v>2385</v>
      </c>
      <c r="Z129" s="12" t="s">
        <v>3758</v>
      </c>
      <c r="AA129" s="8"/>
      <c r="AB129" s="9" t="s">
        <v>457</v>
      </c>
      <c r="AC129" s="4" t="s">
        <v>35</v>
      </c>
      <c r="AD129" s="9" t="s">
        <v>342</v>
      </c>
      <c r="AE129" s="4" t="s">
        <v>25</v>
      </c>
      <c r="AF129" s="8"/>
      <c r="AG129" s="9" t="s">
        <v>246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9" t="s">
        <v>59</v>
      </c>
      <c r="AQ129" s="9" t="s">
        <v>1245</v>
      </c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Công nghệ chế biến thủy sản</v>
      </c>
      <c r="AX129" s="4" t="s">
        <v>458</v>
      </c>
      <c r="AY129" s="4"/>
      <c r="AZ129" s="8"/>
      <c r="BA129" s="8"/>
      <c r="BB129" s="10" t="s">
        <v>3012</v>
      </c>
      <c r="BC129" s="10"/>
      <c r="BD129" s="4" t="s">
        <v>1275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47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8</v>
      </c>
      <c r="BX129" s="4">
        <v>4.6500000000000004</v>
      </c>
      <c r="BY129" s="4"/>
      <c r="BZ129" s="4"/>
      <c r="CA129" s="4" t="s">
        <v>2806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2"/>
    </row>
    <row r="130" spans="1:102" ht="78.75" x14ac:dyDescent="0.25">
      <c r="A130" s="15" t="s">
        <v>1137</v>
      </c>
      <c r="B130" s="3" t="s">
        <v>631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12"/>
        <v>15</v>
      </c>
      <c r="I130" s="12" t="str">
        <f t="shared" si="13"/>
        <v>03</v>
      </c>
      <c r="J130" s="12" t="str">
        <f t="shared" si="14"/>
        <v>1980</v>
      </c>
      <c r="K130" s="4" t="s">
        <v>1343</v>
      </c>
      <c r="L130" s="4" t="s">
        <v>632</v>
      </c>
      <c r="M130" s="4" t="s">
        <v>3221</v>
      </c>
      <c r="N130" s="8"/>
      <c r="O130" s="6" t="s">
        <v>2480</v>
      </c>
      <c r="P130" s="7" t="s">
        <v>2481</v>
      </c>
      <c r="Q130" s="6" t="s">
        <v>1498</v>
      </c>
      <c r="R130" s="6" t="s">
        <v>3318</v>
      </c>
      <c r="S130" s="12" t="s">
        <v>3101</v>
      </c>
      <c r="T130" s="8"/>
      <c r="U130" s="12" t="s">
        <v>3422</v>
      </c>
      <c r="V130" s="6" t="s">
        <v>2482</v>
      </c>
      <c r="W130" s="8"/>
      <c r="X130" s="6" t="s">
        <v>2483</v>
      </c>
      <c r="Y130" s="6" t="s">
        <v>2484</v>
      </c>
      <c r="Z130" s="12" t="s">
        <v>3759</v>
      </c>
      <c r="AA130" s="8"/>
      <c r="AB130" s="9" t="s">
        <v>142</v>
      </c>
      <c r="AC130" s="4" t="s">
        <v>35</v>
      </c>
      <c r="AD130" s="9" t="s">
        <v>142</v>
      </c>
      <c r="AE130" s="4" t="s">
        <v>104</v>
      </c>
      <c r="AF130" s="8"/>
      <c r="AG130" s="9" t="s">
        <v>633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Đại học</v>
      </c>
      <c r="AW130" s="43" t="str">
        <f>INDEX([1]DATA!$X$10:$X$285,MATCH(B130,[1]DATA!$C$10:$C$285,0))</f>
        <v>Công nghệ Kỹ thuật Nhiệt - Lạnh</v>
      </c>
      <c r="AX130" s="4" t="s">
        <v>1491</v>
      </c>
      <c r="AY130" s="4"/>
      <c r="AZ130" s="8"/>
      <c r="BA130" s="8"/>
      <c r="BB130" s="10" t="s">
        <v>3080</v>
      </c>
      <c r="BC130" s="10" t="s">
        <v>3909</v>
      </c>
      <c r="BD130" s="4" t="s">
        <v>1325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1243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3</v>
      </c>
      <c r="BX130" s="4">
        <v>3</v>
      </c>
      <c r="BY130" s="4"/>
      <c r="BZ130" s="4"/>
      <c r="CA130" s="4" t="s">
        <v>91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1321</v>
      </c>
      <c r="CX130" s="12"/>
    </row>
    <row r="131" spans="1:102" ht="47.25" x14ac:dyDescent="0.25">
      <c r="A131" s="15" t="s">
        <v>1138</v>
      </c>
      <c r="B131" s="3" t="s">
        <v>680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12"/>
        <v>22</v>
      </c>
      <c r="I131" s="12" t="str">
        <f t="shared" si="13"/>
        <v>12</v>
      </c>
      <c r="J131" s="12" t="str">
        <f t="shared" si="14"/>
        <v>1985</v>
      </c>
      <c r="K131" s="4" t="s">
        <v>1349</v>
      </c>
      <c r="L131" s="4" t="s">
        <v>681</v>
      </c>
      <c r="M131" s="4" t="s">
        <v>3221</v>
      </c>
      <c r="N131" s="8"/>
      <c r="O131" s="11" t="s">
        <v>2531</v>
      </c>
      <c r="P131" s="14" t="s">
        <v>2532</v>
      </c>
      <c r="Q131" s="6" t="s">
        <v>1656</v>
      </c>
      <c r="R131" s="6" t="s">
        <v>3318</v>
      </c>
      <c r="S131" s="12" t="s">
        <v>3101</v>
      </c>
      <c r="T131" s="8"/>
      <c r="U131" s="12" t="s">
        <v>3345</v>
      </c>
      <c r="V131" s="6" t="s">
        <v>2533</v>
      </c>
      <c r="W131" s="8"/>
      <c r="X131" s="6" t="s">
        <v>2534</v>
      </c>
      <c r="Y131" s="21" t="s">
        <v>2535</v>
      </c>
      <c r="Z131" s="12" t="s">
        <v>3760</v>
      </c>
      <c r="AA131" s="8"/>
      <c r="AB131" s="9" t="s">
        <v>329</v>
      </c>
      <c r="AC131" s="4" t="s">
        <v>35</v>
      </c>
      <c r="AD131" s="9" t="s">
        <v>329</v>
      </c>
      <c r="AE131" s="4" t="s">
        <v>104</v>
      </c>
      <c r="AF131" s="8"/>
      <c r="AG131" s="9" t="s">
        <v>682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Kỹ thuật Nhiệt - Điện lạnh</v>
      </c>
      <c r="AX131" s="4" t="s">
        <v>683</v>
      </c>
      <c r="AY131" s="4"/>
      <c r="AZ131" s="8"/>
      <c r="BA131" s="8"/>
      <c r="BB131" s="10" t="s">
        <v>3012</v>
      </c>
      <c r="BC131" s="10"/>
      <c r="BD131" s="4" t="s">
        <v>1247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2870</v>
      </c>
      <c r="BN131" s="4" t="s">
        <v>2868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3</v>
      </c>
      <c r="BX131" s="12">
        <v>3</v>
      </c>
      <c r="BY131" s="15" t="s">
        <v>1318</v>
      </c>
      <c r="BZ131" s="12"/>
      <c r="CA131" s="15" t="s">
        <v>1318</v>
      </c>
      <c r="CB131" s="24">
        <v>0.08</v>
      </c>
      <c r="CC131" s="15" t="s">
        <v>3105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5" t="s">
        <v>3269</v>
      </c>
      <c r="CX131" s="12"/>
    </row>
    <row r="132" spans="1:102" ht="63" x14ac:dyDescent="0.25">
      <c r="A132" s="15" t="s">
        <v>1139</v>
      </c>
      <c r="B132" s="3" t="s">
        <v>82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ref="H132:H141" si="15">LEFT(L132,2)</f>
        <v>31</v>
      </c>
      <c r="I132" s="12" t="str">
        <f t="shared" ref="I132:I141" si="16">MID(L132,4,2)</f>
        <v>10</v>
      </c>
      <c r="J132" s="12" t="str">
        <f t="shared" ref="J132:J141" si="17">RIGHT(L132,4)</f>
        <v>1970</v>
      </c>
      <c r="K132" s="4" t="s">
        <v>1382</v>
      </c>
      <c r="L132" s="4" t="s">
        <v>83</v>
      </c>
      <c r="M132" s="4" t="s">
        <v>3220</v>
      </c>
      <c r="N132" s="8"/>
      <c r="O132" s="6" t="s">
        <v>2680</v>
      </c>
      <c r="P132" s="7" t="s">
        <v>2681</v>
      </c>
      <c r="Q132" s="6" t="s">
        <v>1517</v>
      </c>
      <c r="R132" s="6" t="s">
        <v>3318</v>
      </c>
      <c r="S132" s="12" t="s">
        <v>3101</v>
      </c>
      <c r="T132" s="8"/>
      <c r="U132" s="12" t="s">
        <v>3427</v>
      </c>
      <c r="V132" s="6" t="s">
        <v>2682</v>
      </c>
      <c r="W132" s="8"/>
      <c r="X132" s="6" t="s">
        <v>2683</v>
      </c>
      <c r="Y132" s="6" t="s">
        <v>2684</v>
      </c>
      <c r="Z132" s="12" t="s">
        <v>3746</v>
      </c>
      <c r="AA132" s="8"/>
      <c r="AB132" s="9" t="s">
        <v>84</v>
      </c>
      <c r="AC132" s="4" t="s">
        <v>35</v>
      </c>
      <c r="AD132" s="9" t="s">
        <v>84</v>
      </c>
      <c r="AE132" s="4" t="s">
        <v>25</v>
      </c>
      <c r="AF132" s="8"/>
      <c r="AG132" s="9" t="s">
        <v>84</v>
      </c>
      <c r="AH132" s="4" t="s">
        <v>74</v>
      </c>
      <c r="AI132" s="4" t="s">
        <v>74</v>
      </c>
      <c r="AJ132" s="12"/>
      <c r="AK132" s="9" t="s">
        <v>85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Quản lý giáo dục</v>
      </c>
      <c r="AX132" s="4" t="s">
        <v>38</v>
      </c>
      <c r="AY132" s="4"/>
      <c r="AZ132" s="8"/>
      <c r="BA132" s="8"/>
      <c r="BB132" s="10" t="s">
        <v>3012</v>
      </c>
      <c r="BC132" s="10" t="s">
        <v>3909</v>
      </c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Trung cấp</v>
      </c>
      <c r="BI132" s="4" t="s">
        <v>37</v>
      </c>
      <c r="BJ132" s="4" t="s">
        <v>47</v>
      </c>
      <c r="BK132" s="4" t="s">
        <v>22</v>
      </c>
      <c r="BL132" s="4" t="s">
        <v>39</v>
      </c>
      <c r="BM132" s="4" t="s">
        <v>1455</v>
      </c>
      <c r="BN132" s="4" t="s">
        <v>1278</v>
      </c>
      <c r="BO132" s="4"/>
      <c r="BP132" s="8"/>
      <c r="BQ132" s="4" t="s">
        <v>50</v>
      </c>
      <c r="BR132" s="12"/>
      <c r="BS132" s="12"/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9</v>
      </c>
      <c r="BX132" s="4">
        <v>4.9800000000000004</v>
      </c>
      <c r="BY132" s="4"/>
      <c r="BZ132" s="4" t="s">
        <v>3821</v>
      </c>
      <c r="CA132" s="4" t="s">
        <v>2806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50</v>
      </c>
      <c r="CX132" s="12"/>
    </row>
    <row r="133" spans="1:102" ht="78.75" x14ac:dyDescent="0.25">
      <c r="A133" s="15" t="s">
        <v>1140</v>
      </c>
      <c r="B133" s="3" t="s">
        <v>732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15"/>
        <v>15</v>
      </c>
      <c r="I133" s="12" t="str">
        <f t="shared" si="16"/>
        <v>03</v>
      </c>
      <c r="J133" s="12" t="str">
        <f t="shared" si="17"/>
        <v>1978</v>
      </c>
      <c r="K133" s="4" t="s">
        <v>1358</v>
      </c>
      <c r="L133" s="4" t="s">
        <v>733</v>
      </c>
      <c r="M133" s="4" t="s">
        <v>3220</v>
      </c>
      <c r="N133" s="8"/>
      <c r="O133" s="6" t="s">
        <v>2059</v>
      </c>
      <c r="P133" s="7" t="s">
        <v>2060</v>
      </c>
      <c r="Q133" s="6" t="s">
        <v>1498</v>
      </c>
      <c r="R133" s="6" t="s">
        <v>3318</v>
      </c>
      <c r="S133" s="12" t="s">
        <v>3101</v>
      </c>
      <c r="T133" s="8"/>
      <c r="U133" s="12" t="s">
        <v>3482</v>
      </c>
      <c r="V133" s="6" t="s">
        <v>2061</v>
      </c>
      <c r="W133" s="8"/>
      <c r="X133" s="6" t="s">
        <v>2062</v>
      </c>
      <c r="Y133" s="6" t="s">
        <v>2063</v>
      </c>
      <c r="Z133" s="12" t="s">
        <v>3747</v>
      </c>
      <c r="AA133" s="8"/>
      <c r="AB133" s="9" t="s">
        <v>332</v>
      </c>
      <c r="AC133" s="4" t="s">
        <v>35</v>
      </c>
      <c r="AD133" s="9" t="s">
        <v>734</v>
      </c>
      <c r="AE133" s="4" t="s">
        <v>104</v>
      </c>
      <c r="AF133" s="8"/>
      <c r="AG133" s="13" t="s">
        <v>2795</v>
      </c>
      <c r="AH133" s="4" t="s">
        <v>2796</v>
      </c>
      <c r="AI133" s="4" t="s">
        <v>2796</v>
      </c>
      <c r="AJ133" s="12"/>
      <c r="AK133" s="10" t="s">
        <v>2797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Công nghệ vật liệu dệt may</v>
      </c>
      <c r="AX133" s="4" t="s">
        <v>588</v>
      </c>
      <c r="AY133" s="4"/>
      <c r="AZ133" s="8"/>
      <c r="BA133" s="8"/>
      <c r="BB133" s="10" t="s">
        <v>3012</v>
      </c>
      <c r="BC133" s="10" t="s">
        <v>3921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22</v>
      </c>
      <c r="BK133" s="4" t="s">
        <v>22</v>
      </c>
      <c r="BL133" s="4" t="s">
        <v>22</v>
      </c>
      <c r="BM133" s="4" t="s">
        <v>1312</v>
      </c>
      <c r="BN133" s="4" t="s">
        <v>60</v>
      </c>
      <c r="BO133" s="4" t="s">
        <v>1312</v>
      </c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2</v>
      </c>
      <c r="BX133" s="4">
        <v>2.67</v>
      </c>
      <c r="BY133" s="4"/>
      <c r="BZ133" s="4"/>
      <c r="CA133" s="4" t="s">
        <v>91</v>
      </c>
      <c r="CB133" s="4" t="s">
        <v>3236</v>
      </c>
      <c r="CC133" s="10" t="s">
        <v>2967</v>
      </c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34</v>
      </c>
      <c r="CX133" s="12"/>
    </row>
    <row r="134" spans="1:102" ht="110.25" x14ac:dyDescent="0.25">
      <c r="A134" s="15" t="s">
        <v>1141</v>
      </c>
      <c r="B134" s="3" t="s">
        <v>389</v>
      </c>
      <c r="C134" s="12" t="s">
        <v>1245</v>
      </c>
      <c r="D134" s="12"/>
      <c r="E134" s="12"/>
      <c r="F134" s="12" t="s">
        <v>1245</v>
      </c>
      <c r="G134" s="4" t="s">
        <v>54</v>
      </c>
      <c r="H134" s="12" t="str">
        <f t="shared" si="15"/>
        <v>24</v>
      </c>
      <c r="I134" s="12" t="str">
        <f t="shared" si="16"/>
        <v>02</v>
      </c>
      <c r="J134" s="12" t="str">
        <f t="shared" si="17"/>
        <v>1976</v>
      </c>
      <c r="K134" s="4" t="s">
        <v>1408</v>
      </c>
      <c r="L134" s="4" t="s">
        <v>390</v>
      </c>
      <c r="M134" s="4" t="s">
        <v>3220</v>
      </c>
      <c r="N134" s="8"/>
      <c r="O134" s="6" t="s">
        <v>2441</v>
      </c>
      <c r="P134" s="7" t="s">
        <v>2442</v>
      </c>
      <c r="Q134" s="6" t="s">
        <v>2443</v>
      </c>
      <c r="R134" s="6" t="s">
        <v>3318</v>
      </c>
      <c r="S134" s="12" t="s">
        <v>3321</v>
      </c>
      <c r="T134" s="8"/>
      <c r="U134" s="12" t="s">
        <v>3483</v>
      </c>
      <c r="V134" s="6" t="s">
        <v>2444</v>
      </c>
      <c r="W134" s="8"/>
      <c r="X134" s="11" t="s">
        <v>2445</v>
      </c>
      <c r="Y134" s="6" t="s">
        <v>22</v>
      </c>
      <c r="Z134" s="12" t="s">
        <v>3748</v>
      </c>
      <c r="AA134" s="8"/>
      <c r="AB134" s="9" t="s">
        <v>391</v>
      </c>
      <c r="AC134" s="12" t="s">
        <v>35</v>
      </c>
      <c r="AD134" s="9" t="s">
        <v>392</v>
      </c>
      <c r="AE134" s="4" t="s">
        <v>25</v>
      </c>
      <c r="AF134" s="8"/>
      <c r="AG134" s="9" t="s">
        <v>391</v>
      </c>
      <c r="AH134" s="4" t="s">
        <v>260</v>
      </c>
      <c r="AI134" s="4" t="s">
        <v>3235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Giáo dục học</v>
      </c>
      <c r="AX134" s="4" t="s">
        <v>262</v>
      </c>
      <c r="AY134" s="4"/>
      <c r="AZ134" s="8"/>
      <c r="BA134" s="8"/>
      <c r="BB134" s="10" t="s">
        <v>3289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/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1455</v>
      </c>
      <c r="BO134" s="4" t="s">
        <v>1312</v>
      </c>
      <c r="BP134" s="8"/>
      <c r="BQ134" s="4" t="s">
        <v>1243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7">
        <v>43551</v>
      </c>
      <c r="BW134" s="4">
        <v>8</v>
      </c>
      <c r="BX134" s="4">
        <v>4.6500000000000004</v>
      </c>
      <c r="BY134" s="10" t="s">
        <v>2958</v>
      </c>
      <c r="BZ134" s="4"/>
      <c r="CA134" s="10" t="s">
        <v>2958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1321</v>
      </c>
      <c r="CX134" s="12"/>
    </row>
    <row r="135" spans="1:102" ht="110.25" x14ac:dyDescent="0.25">
      <c r="A135" s="15" t="s">
        <v>1142</v>
      </c>
      <c r="B135" s="3" t="s">
        <v>744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15"/>
        <v>03</v>
      </c>
      <c r="I135" s="12" t="str">
        <f t="shared" si="16"/>
        <v>04</v>
      </c>
      <c r="J135" s="12" t="str">
        <f t="shared" si="17"/>
        <v>1985</v>
      </c>
      <c r="K135" s="4" t="s">
        <v>1362</v>
      </c>
      <c r="L135" s="4" t="s">
        <v>745</v>
      </c>
      <c r="M135" s="4" t="s">
        <v>3220</v>
      </c>
      <c r="N135" s="8"/>
      <c r="O135" s="6" t="s">
        <v>1526</v>
      </c>
      <c r="P135" s="7" t="s">
        <v>1527</v>
      </c>
      <c r="Q135" s="6" t="s">
        <v>1499</v>
      </c>
      <c r="R135" s="6" t="s">
        <v>3318</v>
      </c>
      <c r="S135" s="12" t="s">
        <v>3101</v>
      </c>
      <c r="T135" s="8"/>
      <c r="U135" s="12" t="s">
        <v>3484</v>
      </c>
      <c r="V135" s="6" t="s">
        <v>1528</v>
      </c>
      <c r="W135" s="8"/>
      <c r="X135" s="6" t="s">
        <v>1529</v>
      </c>
      <c r="Y135" s="6" t="s">
        <v>1530</v>
      </c>
      <c r="Z135" s="12" t="s">
        <v>3749</v>
      </c>
      <c r="AA135" s="8"/>
      <c r="AB135" s="9" t="s">
        <v>582</v>
      </c>
      <c r="AC135" s="4" t="s">
        <v>35</v>
      </c>
      <c r="AD135" s="9" t="s">
        <v>582</v>
      </c>
      <c r="AE135" s="4" t="s">
        <v>104</v>
      </c>
      <c r="AF135" s="8"/>
      <c r="AG135" s="9" t="s">
        <v>582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cắt may</v>
      </c>
      <c r="AX135" s="4" t="s">
        <v>746</v>
      </c>
      <c r="AY135" s="4"/>
      <c r="AZ135" s="8"/>
      <c r="BA135" s="8"/>
      <c r="BB135" s="10" t="s">
        <v>3908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1312</v>
      </c>
      <c r="BN135" s="4" t="s">
        <v>1312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52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3077</v>
      </c>
      <c r="CX135" s="12"/>
    </row>
    <row r="136" spans="1:102" ht="78.75" x14ac:dyDescent="0.25">
      <c r="A136" s="15" t="s">
        <v>1143</v>
      </c>
      <c r="B136" s="3" t="s">
        <v>749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si="15"/>
        <v>18</v>
      </c>
      <c r="I136" s="12" t="str">
        <f t="shared" si="16"/>
        <v>03</v>
      </c>
      <c r="J136" s="12" t="str">
        <f t="shared" si="17"/>
        <v>1984</v>
      </c>
      <c r="K136" s="4" t="s">
        <v>1355</v>
      </c>
      <c r="L136" s="4" t="s">
        <v>750</v>
      </c>
      <c r="M136" s="4" t="s">
        <v>3220</v>
      </c>
      <c r="N136" s="8"/>
      <c r="O136" s="6" t="s">
        <v>1548</v>
      </c>
      <c r="P136" s="7" t="s">
        <v>1549</v>
      </c>
      <c r="Q136" s="6" t="s">
        <v>1499</v>
      </c>
      <c r="R136" s="6" t="s">
        <v>3318</v>
      </c>
      <c r="S136" s="12" t="s">
        <v>3101</v>
      </c>
      <c r="T136" s="8"/>
      <c r="U136" s="12" t="s">
        <v>3485</v>
      </c>
      <c r="V136" s="6" t="s">
        <v>1550</v>
      </c>
      <c r="W136" s="8"/>
      <c r="X136" s="6" t="s">
        <v>1551</v>
      </c>
      <c r="Y136" s="6" t="s">
        <v>22</v>
      </c>
      <c r="Z136" s="12" t="s">
        <v>3750</v>
      </c>
      <c r="AA136" s="8"/>
      <c r="AB136" s="9" t="s">
        <v>228</v>
      </c>
      <c r="AC136" s="4" t="s">
        <v>35</v>
      </c>
      <c r="AD136" s="9" t="s">
        <v>228</v>
      </c>
      <c r="AE136" s="4" t="s">
        <v>104</v>
      </c>
      <c r="AF136" s="8"/>
      <c r="AG136" s="9" t="s">
        <v>228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Thiết kế thời trang</v>
      </c>
      <c r="AX136" s="4" t="s">
        <v>751</v>
      </c>
      <c r="AY136" s="4"/>
      <c r="AZ136" s="8"/>
      <c r="BA136" s="8"/>
      <c r="BB136" s="10" t="s">
        <v>3012</v>
      </c>
      <c r="BC136" s="15" t="s">
        <v>3920</v>
      </c>
      <c r="BD136" s="4" t="s">
        <v>1250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60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1334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  <c r="CX136" s="12"/>
    </row>
    <row r="137" spans="1:102" ht="78.75" x14ac:dyDescent="0.25">
      <c r="A137" s="15" t="s">
        <v>1144</v>
      </c>
      <c r="B137" s="3" t="s">
        <v>585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15"/>
        <v>27</v>
      </c>
      <c r="I137" s="12" t="str">
        <f t="shared" si="16"/>
        <v>11</v>
      </c>
      <c r="J137" s="12" t="str">
        <f t="shared" si="17"/>
        <v>1984</v>
      </c>
      <c r="K137" s="4" t="s">
        <v>1352</v>
      </c>
      <c r="L137" s="4" t="s">
        <v>586</v>
      </c>
      <c r="M137" s="4" t="s">
        <v>3220</v>
      </c>
      <c r="N137" s="8"/>
      <c r="O137" s="6" t="s">
        <v>1792</v>
      </c>
      <c r="P137" s="7" t="s">
        <v>1793</v>
      </c>
      <c r="Q137" s="6" t="s">
        <v>1794</v>
      </c>
      <c r="R137" s="6" t="s">
        <v>3318</v>
      </c>
      <c r="S137" s="12" t="s">
        <v>3101</v>
      </c>
      <c r="T137" s="8"/>
      <c r="U137" s="12" t="s">
        <v>3480</v>
      </c>
      <c r="V137" s="6" t="s">
        <v>1795</v>
      </c>
      <c r="W137" s="8"/>
      <c r="X137" s="6" t="s">
        <v>1796</v>
      </c>
      <c r="Y137" s="6" t="s">
        <v>22</v>
      </c>
      <c r="Z137" s="12" t="e">
        <v>#N/A</v>
      </c>
      <c r="AA137" s="8"/>
      <c r="AB137" s="9" t="s">
        <v>142</v>
      </c>
      <c r="AC137" s="4" t="s">
        <v>35</v>
      </c>
      <c r="AD137" s="9" t="s">
        <v>139</v>
      </c>
      <c r="AE137" s="4" t="s">
        <v>104</v>
      </c>
      <c r="AF137" s="8"/>
      <c r="AG137" s="9" t="s">
        <v>587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Công nghệ vật liệu dệt may</v>
      </c>
      <c r="AX137" s="4" t="s">
        <v>588</v>
      </c>
      <c r="AY137" s="4"/>
      <c r="AZ137" s="8"/>
      <c r="BA137" s="8"/>
      <c r="BB137" s="10" t="s">
        <v>3012</v>
      </c>
      <c r="BC137" s="10" t="s">
        <v>3909</v>
      </c>
      <c r="BD137" s="4" t="s">
        <v>1247</v>
      </c>
      <c r="BE137" s="10" t="s">
        <v>1319</v>
      </c>
      <c r="BF137" s="10" t="s">
        <v>1442</v>
      </c>
      <c r="BG137" s="8"/>
      <c r="BH137" s="12" t="str">
        <f>INDEX([1]DATA!$Z$10:$Z$285,MATCH(B137,[1]DATA!$C$10:$C$285,0))</f>
        <v/>
      </c>
      <c r="BI137" s="4" t="s">
        <v>37</v>
      </c>
      <c r="BJ137" s="4" t="s">
        <v>22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34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4</v>
      </c>
      <c r="BX137" s="12">
        <v>3.33</v>
      </c>
      <c r="BY137" s="15" t="s">
        <v>2986</v>
      </c>
      <c r="BZ137" s="12"/>
      <c r="CA137" s="15" t="s">
        <v>2986</v>
      </c>
      <c r="CB137" s="24">
        <v>0.08</v>
      </c>
      <c r="CC137" s="17">
        <v>43556</v>
      </c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34</v>
      </c>
      <c r="CX137" s="12"/>
    </row>
    <row r="138" spans="1:102" ht="78.75" x14ac:dyDescent="0.25">
      <c r="A138" s="15" t="s">
        <v>1145</v>
      </c>
      <c r="B138" s="3" t="s">
        <v>589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15"/>
        <v>11</v>
      </c>
      <c r="I138" s="12" t="str">
        <f t="shared" si="16"/>
        <v>10</v>
      </c>
      <c r="J138" s="12" t="str">
        <f t="shared" si="17"/>
        <v>1985</v>
      </c>
      <c r="K138" s="4" t="s">
        <v>1339</v>
      </c>
      <c r="L138" s="4" t="s">
        <v>590</v>
      </c>
      <c r="M138" s="4" t="s">
        <v>3220</v>
      </c>
      <c r="N138" s="8"/>
      <c r="O138" s="6" t="s">
        <v>1967</v>
      </c>
      <c r="P138" s="7" t="s">
        <v>1968</v>
      </c>
      <c r="Q138" s="6" t="s">
        <v>1498</v>
      </c>
      <c r="R138" s="6" t="s">
        <v>3318</v>
      </c>
      <c r="S138" s="12" t="s">
        <v>3101</v>
      </c>
      <c r="T138" s="8"/>
      <c r="U138" s="12" t="s">
        <v>3486</v>
      </c>
      <c r="V138" s="6" t="s">
        <v>1969</v>
      </c>
      <c r="W138" s="8"/>
      <c r="X138" s="6" t="s">
        <v>1970</v>
      </c>
      <c r="Y138" s="6" t="s">
        <v>1971</v>
      </c>
      <c r="Z138" s="12" t="s">
        <v>3751</v>
      </c>
      <c r="AA138" s="8"/>
      <c r="AB138" s="9" t="s">
        <v>142</v>
      </c>
      <c r="AC138" s="4" t="s">
        <v>35</v>
      </c>
      <c r="AD138" s="9" t="s">
        <v>142</v>
      </c>
      <c r="AE138" s="4" t="s">
        <v>104</v>
      </c>
      <c r="AF138" s="8"/>
      <c r="AG138" s="9" t="s">
        <v>142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3799</v>
      </c>
      <c r="BC138" s="10" t="s">
        <v>3922</v>
      </c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37</v>
      </c>
      <c r="BJ138" s="4" t="s">
        <v>115</v>
      </c>
      <c r="BK138" s="4" t="s">
        <v>22</v>
      </c>
      <c r="BL138" s="4" t="s">
        <v>22</v>
      </c>
      <c r="BM138" s="4" t="s">
        <v>1312</v>
      </c>
      <c r="BN138" s="4" t="s">
        <v>49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3</v>
      </c>
      <c r="BX138" s="12">
        <v>3</v>
      </c>
      <c r="BY138" s="12"/>
      <c r="BZ138" s="12"/>
      <c r="CA138" s="12" t="s">
        <v>91</v>
      </c>
      <c r="CB138" s="12"/>
      <c r="CC138" s="12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2"/>
    </row>
    <row r="139" spans="1:102" ht="47.25" x14ac:dyDescent="0.25">
      <c r="A139" s="15" t="s">
        <v>1146</v>
      </c>
      <c r="B139" s="3" t="s">
        <v>747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15"/>
        <v>30</v>
      </c>
      <c r="I139" s="12" t="str">
        <f t="shared" si="16"/>
        <v>08</v>
      </c>
      <c r="J139" s="12" t="str">
        <f t="shared" si="17"/>
        <v>1989</v>
      </c>
      <c r="K139" s="4" t="s">
        <v>1356</v>
      </c>
      <c r="L139" s="4" t="s">
        <v>748</v>
      </c>
      <c r="M139" s="4" t="s">
        <v>3220</v>
      </c>
      <c r="N139" s="8"/>
      <c r="O139" s="6" t="s">
        <v>2163</v>
      </c>
      <c r="P139" s="7" t="s">
        <v>2164</v>
      </c>
      <c r="Q139" s="6" t="s">
        <v>1498</v>
      </c>
      <c r="R139" s="6" t="s">
        <v>3318</v>
      </c>
      <c r="S139" s="12" t="s">
        <v>3321</v>
      </c>
      <c r="T139" s="8"/>
      <c r="U139" s="12" t="s">
        <v>3487</v>
      </c>
      <c r="V139" s="6" t="s">
        <v>2165</v>
      </c>
      <c r="W139" s="8"/>
      <c r="X139" s="6" t="s">
        <v>2166</v>
      </c>
      <c r="Y139" s="6" t="s">
        <v>2167</v>
      </c>
      <c r="Z139" s="12" t="s">
        <v>3752</v>
      </c>
      <c r="AA139" s="8"/>
      <c r="AB139" s="9" t="s">
        <v>332</v>
      </c>
      <c r="AC139" s="4" t="s">
        <v>35</v>
      </c>
      <c r="AD139" s="9" t="s">
        <v>332</v>
      </c>
      <c r="AE139" s="4" t="s">
        <v>104</v>
      </c>
      <c r="AF139" s="8"/>
      <c r="AG139" s="9" t="s">
        <v>332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Đại học</v>
      </c>
      <c r="AW139" s="43" t="str">
        <f>INDEX([1]DATA!$X$10:$X$285,MATCH(B139,[1]DATA!$C$10:$C$285,0))</f>
        <v>Kỹ thuật Nữ công</v>
      </c>
      <c r="AX139" s="4" t="s">
        <v>509</v>
      </c>
      <c r="AY139" s="4"/>
      <c r="AZ139" s="8"/>
      <c r="BA139" s="8"/>
      <c r="BB139" s="10" t="s">
        <v>3053</v>
      </c>
      <c r="BC139" s="10" t="s">
        <v>3909</v>
      </c>
      <c r="BD139" s="4" t="s">
        <v>1247</v>
      </c>
      <c r="BE139" s="4"/>
      <c r="BF139" s="4" t="s">
        <v>2872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1312</v>
      </c>
      <c r="BO139" s="4" t="s">
        <v>1312</v>
      </c>
      <c r="BP139" s="8"/>
      <c r="BQ139" s="4" t="s">
        <v>1243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2</v>
      </c>
      <c r="BX139" s="12">
        <v>2.67</v>
      </c>
      <c r="BY139" s="12"/>
      <c r="BZ139" s="12"/>
      <c r="CA139" s="12" t="s">
        <v>91</v>
      </c>
      <c r="CB139" s="24">
        <v>0.05</v>
      </c>
      <c r="CC139" s="15" t="s">
        <v>2967</v>
      </c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1321</v>
      </c>
      <c r="CX139" s="12"/>
    </row>
    <row r="140" spans="1:102" ht="78.75" x14ac:dyDescent="0.25">
      <c r="A140" s="15" t="s">
        <v>1147</v>
      </c>
      <c r="B140" s="16" t="s">
        <v>1316</v>
      </c>
      <c r="C140" s="12" t="s">
        <v>1245</v>
      </c>
      <c r="D140" s="12"/>
      <c r="E140" s="12"/>
      <c r="F140" s="12" t="s">
        <v>1245</v>
      </c>
      <c r="G140" s="12" t="s">
        <v>54</v>
      </c>
      <c r="H140" s="12" t="str">
        <f t="shared" si="15"/>
        <v>04</v>
      </c>
      <c r="I140" s="12" t="str">
        <f t="shared" si="16"/>
        <v>03</v>
      </c>
      <c r="J140" s="12" t="str">
        <f t="shared" si="17"/>
        <v>1990</v>
      </c>
      <c r="K140" s="12" t="s">
        <v>3488</v>
      </c>
      <c r="L140" s="15" t="s">
        <v>1317</v>
      </c>
      <c r="M140" s="4" t="s">
        <v>3220</v>
      </c>
      <c r="N140" s="8"/>
      <c r="O140" s="20">
        <v>381574642</v>
      </c>
      <c r="P140" s="19" t="s">
        <v>2541</v>
      </c>
      <c r="Q140" s="20" t="s">
        <v>1818</v>
      </c>
      <c r="R140" s="20" t="s">
        <v>3318</v>
      </c>
      <c r="S140" s="12" t="s">
        <v>3101</v>
      </c>
      <c r="T140" s="8"/>
      <c r="U140" s="12" t="s">
        <v>3488</v>
      </c>
      <c r="V140" s="20" t="s">
        <v>2542</v>
      </c>
      <c r="W140" s="8"/>
      <c r="X140" s="19" t="s">
        <v>2543</v>
      </c>
      <c r="Y140" s="20"/>
      <c r="Z140" s="12" t="e">
        <v>#N/A</v>
      </c>
      <c r="AA140" s="8"/>
      <c r="AB140" s="15" t="s">
        <v>1318</v>
      </c>
      <c r="AC140" s="12" t="s">
        <v>35</v>
      </c>
      <c r="AD140" s="15" t="s">
        <v>1318</v>
      </c>
      <c r="AE140" s="4" t="s">
        <v>104</v>
      </c>
      <c r="AF140" s="8"/>
      <c r="AG140" s="15" t="s">
        <v>1318</v>
      </c>
      <c r="AH140" s="4" t="s">
        <v>3928</v>
      </c>
      <c r="AI140" s="12"/>
      <c r="AJ140" s="12"/>
      <c r="AK140" s="12"/>
      <c r="AL140" s="12"/>
      <c r="AM140" s="8"/>
      <c r="AN140" s="8"/>
      <c r="AO140" s="8"/>
      <c r="AP140" s="12"/>
      <c r="AQ140" s="12"/>
      <c r="AR140" s="8"/>
      <c r="AS140" s="18" t="s">
        <v>28</v>
      </c>
      <c r="AT140" s="12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12" t="s">
        <v>588</v>
      </c>
      <c r="AY140" s="12"/>
      <c r="AZ140" s="8"/>
      <c r="BA140" s="8"/>
      <c r="BB140" s="12" t="s">
        <v>3078</v>
      </c>
      <c r="BC140" s="15" t="s">
        <v>3920</v>
      </c>
      <c r="BD140" s="12" t="s">
        <v>1320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12" t="s">
        <v>37</v>
      </c>
      <c r="BJ140" s="12" t="s">
        <v>115</v>
      </c>
      <c r="BK140" s="12"/>
      <c r="BL140" s="12"/>
      <c r="BM140" s="12" t="s">
        <v>1321</v>
      </c>
      <c r="BN140" s="12" t="s">
        <v>1321</v>
      </c>
      <c r="BO140" s="12"/>
      <c r="BP140" s="8"/>
      <c r="BQ140" s="12" t="s">
        <v>34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2806</v>
      </c>
      <c r="CB140" s="12"/>
      <c r="CC140" s="12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12" t="s">
        <v>34</v>
      </c>
      <c r="CX140" s="12"/>
    </row>
    <row r="141" spans="1:102" ht="78.75" x14ac:dyDescent="0.25">
      <c r="A141" s="15" t="s">
        <v>1148</v>
      </c>
      <c r="B141" s="16" t="s">
        <v>2826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15"/>
        <v>01</v>
      </c>
      <c r="I141" s="12" t="str">
        <f t="shared" si="16"/>
        <v>9/</v>
      </c>
      <c r="J141" s="12" t="str">
        <f t="shared" si="17"/>
        <v>1987</v>
      </c>
      <c r="K141" s="12" t="s">
        <v>1339</v>
      </c>
      <c r="L141" s="15" t="s">
        <v>2831</v>
      </c>
      <c r="M141" s="4" t="s">
        <v>3220</v>
      </c>
      <c r="N141" s="8"/>
      <c r="O141" s="19" t="s">
        <v>2829</v>
      </c>
      <c r="P141" s="19" t="s">
        <v>2830</v>
      </c>
      <c r="Q141" s="6" t="s">
        <v>1499</v>
      </c>
      <c r="R141" s="6" t="s">
        <v>3318</v>
      </c>
      <c r="S141" s="12" t="s">
        <v>3101</v>
      </c>
      <c r="T141" s="8"/>
      <c r="U141" s="12" t="s">
        <v>1412</v>
      </c>
      <c r="V141" s="19" t="s">
        <v>2828</v>
      </c>
      <c r="W141" s="8"/>
      <c r="X141" s="19" t="s">
        <v>2827</v>
      </c>
      <c r="Y141" s="20"/>
      <c r="Z141" s="12" t="e">
        <v>#N/A</v>
      </c>
      <c r="AA141" s="8"/>
      <c r="AB141" s="15" t="s">
        <v>2806</v>
      </c>
      <c r="AC141" s="12" t="s">
        <v>35</v>
      </c>
      <c r="AD141" s="15" t="s">
        <v>2806</v>
      </c>
      <c r="AE141" s="4" t="s">
        <v>104</v>
      </c>
      <c r="AF141" s="8"/>
      <c r="AG141" s="15" t="s">
        <v>2806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4" t="s">
        <v>28</v>
      </c>
      <c r="AT141" s="4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2885</v>
      </c>
      <c r="BC141" s="15" t="s">
        <v>3920</v>
      </c>
      <c r="BD141" s="15" t="s">
        <v>2886</v>
      </c>
      <c r="BE141" s="4"/>
      <c r="BF141" s="4" t="s">
        <v>2872</v>
      </c>
      <c r="BG141" s="8"/>
      <c r="BH141" s="12" t="str">
        <f>INDEX([1]DATA!$Z$10:$Z$285,MATCH(B141,[1]DATA!$C$10:$C$285,0))</f>
        <v/>
      </c>
      <c r="BI141" s="4" t="s">
        <v>37</v>
      </c>
      <c r="BJ141" s="12"/>
      <c r="BK141" s="12"/>
      <c r="BL141" s="12"/>
      <c r="BM141" s="4" t="s">
        <v>1455</v>
      </c>
      <c r="BN141" s="12" t="s">
        <v>1455</v>
      </c>
      <c r="BO141" s="12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22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1321</v>
      </c>
      <c r="CX141" s="12"/>
    </row>
    <row r="142" spans="1:102" ht="63" x14ac:dyDescent="0.25">
      <c r="A142" s="15" t="s">
        <v>1149</v>
      </c>
      <c r="B142" s="3" t="s">
        <v>111</v>
      </c>
      <c r="C142" s="12" t="s">
        <v>1245</v>
      </c>
      <c r="D142" s="12"/>
      <c r="E142" s="12"/>
      <c r="F142" s="12" t="s">
        <v>1245</v>
      </c>
      <c r="G142" s="4" t="s">
        <v>20</v>
      </c>
      <c r="H142" s="12" t="str">
        <f t="shared" ref="H142:H154" si="18">LEFT(L142,2)</f>
        <v>15</v>
      </c>
      <c r="I142" s="12" t="str">
        <f t="shared" ref="I142:I154" si="19">MID(L142,4,2)</f>
        <v>04</v>
      </c>
      <c r="J142" s="12" t="str">
        <f t="shared" ref="J142:J154" si="20">RIGHT(L142,4)</f>
        <v>1972</v>
      </c>
      <c r="K142" s="4" t="s">
        <v>1382</v>
      </c>
      <c r="L142" s="4" t="s">
        <v>112</v>
      </c>
      <c r="M142" s="4" t="s">
        <v>1293</v>
      </c>
      <c r="N142" s="8"/>
      <c r="O142" s="29" t="s">
        <v>3175</v>
      </c>
      <c r="P142" s="28" t="s">
        <v>3176</v>
      </c>
      <c r="Q142" s="30" t="s">
        <v>3093</v>
      </c>
      <c r="R142" s="30" t="s">
        <v>3318</v>
      </c>
      <c r="S142" s="12" t="s">
        <v>3101</v>
      </c>
      <c r="T142" s="8"/>
      <c r="U142" s="12" t="s">
        <v>3493</v>
      </c>
      <c r="V142" s="6" t="s">
        <v>2309</v>
      </c>
      <c r="W142" s="8"/>
      <c r="X142" s="6" t="s">
        <v>2310</v>
      </c>
      <c r="Y142" s="21" t="s">
        <v>2311</v>
      </c>
      <c r="Z142" s="12" t="s">
        <v>3761</v>
      </c>
      <c r="AA142" s="8"/>
      <c r="AB142" s="9" t="s">
        <v>113</v>
      </c>
      <c r="AC142" s="12" t="s">
        <v>35</v>
      </c>
      <c r="AD142" s="9" t="s">
        <v>108</v>
      </c>
      <c r="AE142" s="4" t="s">
        <v>25</v>
      </c>
      <c r="AF142" s="8"/>
      <c r="AG142" s="9" t="s">
        <v>113</v>
      </c>
      <c r="AH142" s="4" t="s">
        <v>74</v>
      </c>
      <c r="AI142" s="4" t="s">
        <v>74</v>
      </c>
      <c r="AJ142" s="12"/>
      <c r="AK142" s="9" t="s">
        <v>114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30</v>
      </c>
      <c r="AV142" s="43" t="str">
        <f>INDEX([1]DATA!$W$10:$W$285,MATCH(B142,[1]DATA!$C$10:$C$285,0))</f>
        <v>Tiến sĩ</v>
      </c>
      <c r="AW142" s="43" t="str">
        <f>INDEX([1]DATA!$X$10:$X$285,MATCH(B142,[1]DATA!$C$10:$C$285,0))</f>
        <v>Quản trị kinh doanh</v>
      </c>
      <c r="AX142" s="4" t="s">
        <v>110</v>
      </c>
      <c r="AY142" s="4"/>
      <c r="AZ142" s="8"/>
      <c r="BA142" s="8"/>
      <c r="BB142" s="4" t="s">
        <v>1268</v>
      </c>
      <c r="BC142" s="4" t="s">
        <v>3909</v>
      </c>
      <c r="BD142" s="4" t="s">
        <v>1268</v>
      </c>
      <c r="BE142" s="4"/>
      <c r="BF142" s="4"/>
      <c r="BG142" s="8"/>
      <c r="BH142" s="12" t="str">
        <f>INDEX([1]DATA!$Z$10:$Z$285,MATCH(B142,[1]DATA!$C$10:$C$285,0))</f>
        <v>Sơ cấp</v>
      </c>
      <c r="BI142" s="4" t="s">
        <v>30</v>
      </c>
      <c r="BJ142" s="4" t="s">
        <v>47</v>
      </c>
      <c r="BK142" s="4" t="s">
        <v>22</v>
      </c>
      <c r="BL142" s="4" t="s">
        <v>48</v>
      </c>
      <c r="BM142" s="4" t="s">
        <v>1312</v>
      </c>
      <c r="BN142" s="4" t="s">
        <v>1312</v>
      </c>
      <c r="BO142" s="4" t="s">
        <v>1312</v>
      </c>
      <c r="BP142" s="8"/>
      <c r="BQ142" s="4" t="s">
        <v>3933</v>
      </c>
      <c r="BR142" s="12"/>
      <c r="BS142" s="12"/>
      <c r="BT142" s="12" t="str">
        <f>INDEX([1]DATA!$O$10:$O$285,MATCH(B142,[1]DATA!$C$10:$C$285,0))</f>
        <v>V.07.01.03</v>
      </c>
      <c r="BU142" s="4" t="s">
        <v>1311</v>
      </c>
      <c r="BV142" s="12"/>
      <c r="BW142" s="4">
        <v>7</v>
      </c>
      <c r="BX142" s="4">
        <v>4.32</v>
      </c>
      <c r="BY142" s="4"/>
      <c r="BZ142" s="4"/>
      <c r="CA142" s="4" t="s">
        <v>1334</v>
      </c>
      <c r="CB142" s="4"/>
      <c r="CC142" s="4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4" t="s">
        <v>79</v>
      </c>
      <c r="CX142" s="12"/>
    </row>
    <row r="143" spans="1:102" ht="78.75" x14ac:dyDescent="0.25">
      <c r="A143" s="15" t="s">
        <v>1150</v>
      </c>
      <c r="B143" s="3" t="s">
        <v>560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18"/>
        <v>29</v>
      </c>
      <c r="I143" s="12" t="str">
        <f t="shared" si="19"/>
        <v>07</v>
      </c>
      <c r="J143" s="12" t="str">
        <f t="shared" si="20"/>
        <v>1977</v>
      </c>
      <c r="K143" s="4" t="s">
        <v>1382</v>
      </c>
      <c r="L143" s="4" t="s">
        <v>561</v>
      </c>
      <c r="M143" s="4" t="s">
        <v>1293</v>
      </c>
      <c r="N143" s="8"/>
      <c r="O143" s="6" t="s">
        <v>2653</v>
      </c>
      <c r="P143" s="7" t="s">
        <v>2654</v>
      </c>
      <c r="Q143" s="6" t="s">
        <v>1499</v>
      </c>
      <c r="R143" s="6" t="s">
        <v>3318</v>
      </c>
      <c r="S143" s="12" t="s">
        <v>3101</v>
      </c>
      <c r="T143" s="8"/>
      <c r="U143" s="12" t="s">
        <v>1412</v>
      </c>
      <c r="V143" s="6" t="s">
        <v>2655</v>
      </c>
      <c r="W143" s="8"/>
      <c r="X143" s="6" t="s">
        <v>2656</v>
      </c>
      <c r="Y143" s="6" t="s">
        <v>2657</v>
      </c>
      <c r="Z143" s="12" t="s">
        <v>3762</v>
      </c>
      <c r="AA143" s="8"/>
      <c r="AB143" s="9" t="s">
        <v>105</v>
      </c>
      <c r="AC143" s="4" t="s">
        <v>35</v>
      </c>
      <c r="AD143" s="9" t="s">
        <v>105</v>
      </c>
      <c r="AE143" s="4" t="s">
        <v>104</v>
      </c>
      <c r="AF143" s="8"/>
      <c r="AG143" s="9" t="s">
        <v>562</v>
      </c>
      <c r="AH143" s="4" t="s">
        <v>260</v>
      </c>
      <c r="AI143" s="4" t="s">
        <v>2879</v>
      </c>
      <c r="AJ143" s="12"/>
      <c r="AK143" s="10" t="s">
        <v>2877</v>
      </c>
      <c r="AL143" s="12"/>
      <c r="AM143" s="8"/>
      <c r="AN143" s="8"/>
      <c r="AO143" s="8"/>
      <c r="AP143" s="10" t="s">
        <v>2860</v>
      </c>
      <c r="AQ143" s="9" t="s">
        <v>1245</v>
      </c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1489</v>
      </c>
      <c r="BC143" s="4"/>
      <c r="BD143" s="4" t="s">
        <v>1489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37</v>
      </c>
      <c r="BJ143" s="4" t="s">
        <v>47</v>
      </c>
      <c r="BK143" s="4" t="s">
        <v>22</v>
      </c>
      <c r="BL143" s="4" t="s">
        <v>22</v>
      </c>
      <c r="BM143" s="4" t="s">
        <v>1455</v>
      </c>
      <c r="BN143" s="4" t="s">
        <v>60</v>
      </c>
      <c r="BO143" s="4"/>
      <c r="BP143" s="8"/>
      <c r="BQ143" s="4" t="s">
        <v>1243</v>
      </c>
      <c r="BR143" s="12"/>
      <c r="BS143" s="12" t="s">
        <v>1243</v>
      </c>
      <c r="BT143" s="12" t="str">
        <f>INDEX([1]DATA!$O$10:$O$285,MATCH(B143,[1]DATA!$C$10:$C$285,0))</f>
        <v>V.07.01.03</v>
      </c>
      <c r="BU143" s="12" t="s">
        <v>1311</v>
      </c>
      <c r="BV143" s="12"/>
      <c r="BW143" s="12">
        <v>4</v>
      </c>
      <c r="BX143" s="12">
        <v>3.33</v>
      </c>
      <c r="BY143" s="12"/>
      <c r="BZ143" s="12"/>
      <c r="CA143" s="12" t="s">
        <v>91</v>
      </c>
      <c r="CB143" s="12"/>
      <c r="CC143" s="12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3084</v>
      </c>
      <c r="CX143" s="12"/>
    </row>
    <row r="144" spans="1:102" ht="63" x14ac:dyDescent="0.25">
      <c r="A144" s="15" t="s">
        <v>1151</v>
      </c>
      <c r="B144" s="3" t="s">
        <v>702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18"/>
        <v>18</v>
      </c>
      <c r="I144" s="12" t="str">
        <f t="shared" si="19"/>
        <v>03</v>
      </c>
      <c r="J144" s="12" t="str">
        <f t="shared" si="20"/>
        <v>1980</v>
      </c>
      <c r="K144" s="4" t="s">
        <v>1342</v>
      </c>
      <c r="L144" s="4" t="s">
        <v>703</v>
      </c>
      <c r="M144" s="4" t="s">
        <v>1293</v>
      </c>
      <c r="N144" s="8"/>
      <c r="O144" s="6" t="s">
        <v>1898</v>
      </c>
      <c r="P144" s="7" t="s">
        <v>1899</v>
      </c>
      <c r="Q144" s="6" t="s">
        <v>1499</v>
      </c>
      <c r="R144" s="6" t="s">
        <v>3318</v>
      </c>
      <c r="S144" s="12" t="s">
        <v>3101</v>
      </c>
      <c r="T144" s="8"/>
      <c r="U144" s="12" t="s">
        <v>3494</v>
      </c>
      <c r="V144" s="6" t="s">
        <v>1900</v>
      </c>
      <c r="W144" s="8"/>
      <c r="X144" s="6" t="s">
        <v>1901</v>
      </c>
      <c r="Y144" s="21" t="s">
        <v>1902</v>
      </c>
      <c r="Z144" s="12" t="s">
        <v>3763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704</v>
      </c>
      <c r="AH144" s="4" t="s">
        <v>260</v>
      </c>
      <c r="AI144" s="4" t="s">
        <v>2881</v>
      </c>
      <c r="AJ144" s="12"/>
      <c r="AK144" s="10" t="s">
        <v>2877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Tài chính ngân hàng</v>
      </c>
      <c r="AX144" s="4" t="s">
        <v>644</v>
      </c>
      <c r="AY144" s="4"/>
      <c r="AZ144" s="8"/>
      <c r="BA144" s="8"/>
      <c r="BB144" s="4" t="s">
        <v>1483</v>
      </c>
      <c r="BC144" s="10" t="s">
        <v>3916</v>
      </c>
      <c r="BD144" s="4" t="s">
        <v>1244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1312</v>
      </c>
      <c r="BN144" s="4" t="s">
        <v>49</v>
      </c>
      <c r="BO144" s="4" t="s">
        <v>1312</v>
      </c>
      <c r="BP144" s="8"/>
      <c r="BQ144" s="4" t="s">
        <v>3933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3</v>
      </c>
      <c r="BX144" s="4">
        <v>3</v>
      </c>
      <c r="BY144" s="4"/>
      <c r="BZ144" s="4"/>
      <c r="CA144" s="4" t="s">
        <v>3097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79</v>
      </c>
      <c r="CX144" s="12"/>
    </row>
    <row r="145" spans="1:102" ht="78.75" x14ac:dyDescent="0.25">
      <c r="A145" s="15" t="s">
        <v>1152</v>
      </c>
      <c r="B145" s="3" t="s">
        <v>641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18"/>
        <v>18</v>
      </c>
      <c r="I145" s="12" t="str">
        <f t="shared" si="19"/>
        <v>03</v>
      </c>
      <c r="J145" s="12" t="str">
        <f t="shared" si="20"/>
        <v>1982</v>
      </c>
      <c r="K145" s="4" t="s">
        <v>1363</v>
      </c>
      <c r="L145" s="4" t="s">
        <v>642</v>
      </c>
      <c r="M145" s="4" t="s">
        <v>1293</v>
      </c>
      <c r="N145" s="8"/>
      <c r="O145" s="11" t="s">
        <v>2430</v>
      </c>
      <c r="P145" s="14" t="s">
        <v>2431</v>
      </c>
      <c r="Q145" s="6" t="s">
        <v>1656</v>
      </c>
      <c r="R145" s="6" t="s">
        <v>3318</v>
      </c>
      <c r="S145" s="12" t="s">
        <v>3101</v>
      </c>
      <c r="T145" s="8"/>
      <c r="U145" s="12" t="s">
        <v>3495</v>
      </c>
      <c r="V145" s="6" t="s">
        <v>2432</v>
      </c>
      <c r="W145" s="8"/>
      <c r="X145" s="6" t="s">
        <v>2433</v>
      </c>
      <c r="Y145" s="21" t="s">
        <v>2434</v>
      </c>
      <c r="Z145" s="12" t="s">
        <v>3764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142</v>
      </c>
      <c r="AH145" s="4" t="s">
        <v>260</v>
      </c>
      <c r="AI145" s="4" t="s">
        <v>2880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3302</v>
      </c>
      <c r="BC145" s="4" t="s">
        <v>1276</v>
      </c>
      <c r="BD145" s="4" t="s">
        <v>1276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1321</v>
      </c>
      <c r="BN145" s="4" t="s">
        <v>49</v>
      </c>
      <c r="BO145" s="4"/>
      <c r="BP145" s="8"/>
      <c r="BQ145" s="4" t="s">
        <v>34</v>
      </c>
      <c r="BR145" s="12"/>
      <c r="BS145" s="12" t="s">
        <v>34</v>
      </c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3813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3085</v>
      </c>
      <c r="CX145" s="12"/>
    </row>
    <row r="146" spans="1:102" ht="78.75" x14ac:dyDescent="0.25">
      <c r="A146" s="15" t="s">
        <v>1153</v>
      </c>
      <c r="B146" s="3" t="s">
        <v>710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18"/>
        <v>02</v>
      </c>
      <c r="I146" s="12" t="str">
        <f t="shared" si="19"/>
        <v>06</v>
      </c>
      <c r="J146" s="12" t="str">
        <f t="shared" si="20"/>
        <v>1989</v>
      </c>
      <c r="K146" s="4" t="s">
        <v>1345</v>
      </c>
      <c r="L146" s="4" t="s">
        <v>711</v>
      </c>
      <c r="M146" s="4" t="s">
        <v>1293</v>
      </c>
      <c r="N146" s="8"/>
      <c r="O146" s="29" t="s">
        <v>3177</v>
      </c>
      <c r="P146" s="28" t="s">
        <v>3178</v>
      </c>
      <c r="Q146" s="30" t="s">
        <v>3179</v>
      </c>
      <c r="R146" s="30" t="s">
        <v>3318</v>
      </c>
      <c r="S146" s="12" t="s">
        <v>3101</v>
      </c>
      <c r="T146" s="8"/>
      <c r="U146" s="12" t="s">
        <v>3496</v>
      </c>
      <c r="V146" s="6" t="s">
        <v>1503</v>
      </c>
      <c r="W146" s="8"/>
      <c r="X146" s="6" t="s">
        <v>1504</v>
      </c>
      <c r="Y146" s="21" t="s">
        <v>1505</v>
      </c>
      <c r="Z146" s="12" t="s">
        <v>3765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712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Kế toán</v>
      </c>
      <c r="AX146" s="4" t="s">
        <v>241</v>
      </c>
      <c r="AY146" s="4"/>
      <c r="AZ146" s="8"/>
      <c r="BA146" s="8"/>
      <c r="BB146" s="4" t="s">
        <v>1244</v>
      </c>
      <c r="BC146" s="4"/>
      <c r="BD146" s="4" t="s">
        <v>1244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91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34</v>
      </c>
      <c r="CX146" s="12"/>
    </row>
    <row r="147" spans="1:102" ht="63" x14ac:dyDescent="0.25">
      <c r="A147" s="15" t="s">
        <v>1154</v>
      </c>
      <c r="B147" s="3" t="s">
        <v>700</v>
      </c>
      <c r="C147" s="12" t="s">
        <v>1245</v>
      </c>
      <c r="D147" s="12"/>
      <c r="E147" s="12"/>
      <c r="F147" s="12" t="s">
        <v>1245</v>
      </c>
      <c r="G147" s="4" t="s">
        <v>20</v>
      </c>
      <c r="H147" s="12" t="str">
        <f t="shared" si="18"/>
        <v>23</v>
      </c>
      <c r="I147" s="12" t="str">
        <f t="shared" si="19"/>
        <v>10</v>
      </c>
      <c r="J147" s="12" t="str">
        <f t="shared" si="20"/>
        <v>1990</v>
      </c>
      <c r="K147" s="4" t="s">
        <v>1370</v>
      </c>
      <c r="L147" s="4" t="s">
        <v>701</v>
      </c>
      <c r="M147" s="4" t="s">
        <v>1293</v>
      </c>
      <c r="N147" s="8"/>
      <c r="O147" s="29" t="s">
        <v>3180</v>
      </c>
      <c r="P147" s="28" t="s">
        <v>3181</v>
      </c>
      <c r="Q147" s="30" t="s">
        <v>3093</v>
      </c>
      <c r="R147" s="30" t="s">
        <v>3318</v>
      </c>
      <c r="S147" s="12" t="s">
        <v>3101</v>
      </c>
      <c r="T147" s="8"/>
      <c r="U147" s="12" t="s">
        <v>3333</v>
      </c>
      <c r="V147" s="6" t="s">
        <v>1586</v>
      </c>
      <c r="W147" s="8"/>
      <c r="X147" s="11" t="s">
        <v>1587</v>
      </c>
      <c r="Y147" s="21" t="s">
        <v>1588</v>
      </c>
      <c r="Z147" s="12" t="s">
        <v>3766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339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Luật kinh tế</v>
      </c>
      <c r="AX147" s="4" t="s">
        <v>762</v>
      </c>
      <c r="AY147" s="4"/>
      <c r="AZ147" s="8"/>
      <c r="BA147" s="8"/>
      <c r="BB147" s="4" t="s">
        <v>3083</v>
      </c>
      <c r="BC147" s="4" t="s">
        <v>3909</v>
      </c>
      <c r="BD147" s="4" t="s">
        <v>1483</v>
      </c>
      <c r="BE147" s="4"/>
      <c r="BF147" s="4"/>
      <c r="BG147" s="8"/>
      <c r="BH147" s="12" t="str">
        <f>INDEX([1]DATA!$Z$10:$Z$285,MATCH(B147,[1]DATA!$C$10:$C$285,0))</f>
        <v/>
      </c>
      <c r="BI147" s="4" t="s">
        <v>37</v>
      </c>
      <c r="BJ147" s="4" t="s">
        <v>22</v>
      </c>
      <c r="BK147" s="4" t="s">
        <v>22</v>
      </c>
      <c r="BL147" s="4" t="s">
        <v>22</v>
      </c>
      <c r="BM147" s="4" t="s">
        <v>1455</v>
      </c>
      <c r="BN147" s="4" t="s">
        <v>60</v>
      </c>
      <c r="BO147" s="4"/>
      <c r="BP147" s="8"/>
      <c r="BQ147" s="4" t="s">
        <v>34</v>
      </c>
      <c r="BR147" s="12"/>
      <c r="BS147" s="12" t="s">
        <v>34</v>
      </c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1</v>
      </c>
      <c r="BX147" s="12">
        <v>2.34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3086</v>
      </c>
      <c r="CX147" s="12"/>
    </row>
    <row r="148" spans="1:102" ht="47.25" x14ac:dyDescent="0.25">
      <c r="A148" s="15" t="s">
        <v>1155</v>
      </c>
      <c r="B148" s="3" t="s">
        <v>698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18"/>
        <v>20</v>
      </c>
      <c r="I148" s="12" t="str">
        <f t="shared" si="19"/>
        <v>10</v>
      </c>
      <c r="J148" s="12" t="str">
        <f t="shared" si="20"/>
        <v>1983</v>
      </c>
      <c r="K148" s="4" t="s">
        <v>1385</v>
      </c>
      <c r="L148" s="4" t="s">
        <v>676</v>
      </c>
      <c r="M148" s="4" t="s">
        <v>1293</v>
      </c>
      <c r="N148" s="8"/>
      <c r="O148" s="6" t="s">
        <v>1868</v>
      </c>
      <c r="P148" s="7" t="s">
        <v>1869</v>
      </c>
      <c r="Q148" s="6" t="s">
        <v>1870</v>
      </c>
      <c r="R148" s="6" t="s">
        <v>3318</v>
      </c>
      <c r="S148" s="12" t="s">
        <v>3320</v>
      </c>
      <c r="T148" s="8"/>
      <c r="U148" s="12" t="s">
        <v>3497</v>
      </c>
      <c r="V148" s="6" t="s">
        <v>1871</v>
      </c>
      <c r="W148" s="8"/>
      <c r="X148" s="6" t="s">
        <v>1872</v>
      </c>
      <c r="Y148" s="21" t="s">
        <v>1873</v>
      </c>
      <c r="Z148" s="12" t="s">
        <v>3767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105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Kinh tế tài chính, ngân hàng</v>
      </c>
      <c r="AX148" s="4" t="s">
        <v>699</v>
      </c>
      <c r="AY148" s="4"/>
      <c r="AZ148" s="8"/>
      <c r="BA148" s="8"/>
      <c r="BB148" s="4" t="s">
        <v>1244</v>
      </c>
      <c r="BC148" s="4"/>
      <c r="BD148" s="4" t="s">
        <v>1244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115</v>
      </c>
      <c r="BK148" s="4" t="s">
        <v>22</v>
      </c>
      <c r="BL148" s="4" t="s">
        <v>22</v>
      </c>
      <c r="BM148" s="4" t="s">
        <v>1312</v>
      </c>
      <c r="BN148" s="4" t="s">
        <v>49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2</v>
      </c>
      <c r="BX148" s="12">
        <v>2.67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2816</v>
      </c>
      <c r="CX148" s="12"/>
    </row>
    <row r="149" spans="1:102" ht="63" x14ac:dyDescent="0.25">
      <c r="A149" s="15" t="s">
        <v>1156</v>
      </c>
      <c r="B149" s="3" t="s">
        <v>645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18"/>
        <v>07</v>
      </c>
      <c r="I149" s="12" t="str">
        <f t="shared" si="19"/>
        <v>09</v>
      </c>
      <c r="J149" s="12" t="str">
        <f t="shared" si="20"/>
        <v>1980</v>
      </c>
      <c r="K149" s="4" t="s">
        <v>1387</v>
      </c>
      <c r="L149" s="4" t="s">
        <v>646</v>
      </c>
      <c r="M149" s="4" t="s">
        <v>1293</v>
      </c>
      <c r="N149" s="8"/>
      <c r="O149" s="6" t="s">
        <v>1888</v>
      </c>
      <c r="P149" s="7" t="s">
        <v>1889</v>
      </c>
      <c r="Q149" s="6" t="s">
        <v>1499</v>
      </c>
      <c r="R149" s="6" t="s">
        <v>3318</v>
      </c>
      <c r="S149" s="12" t="s">
        <v>3320</v>
      </c>
      <c r="T149" s="8"/>
      <c r="U149" s="12" t="s">
        <v>3345</v>
      </c>
      <c r="V149" s="6" t="s">
        <v>1890</v>
      </c>
      <c r="W149" s="8"/>
      <c r="X149" s="6" t="s">
        <v>1891</v>
      </c>
      <c r="Y149" s="21" t="s">
        <v>1892</v>
      </c>
      <c r="Z149" s="12" t="s">
        <v>3768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643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doanh và Quản lý</v>
      </c>
      <c r="AX149" s="4" t="s">
        <v>647</v>
      </c>
      <c r="AY149" s="4"/>
      <c r="AZ149" s="8"/>
      <c r="BA149" s="8"/>
      <c r="BB149" s="4" t="s">
        <v>1268</v>
      </c>
      <c r="BC149" s="4"/>
      <c r="BD149" s="4" t="s">
        <v>1264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1321</v>
      </c>
      <c r="BO149" s="4" t="s">
        <v>1312</v>
      </c>
      <c r="BP149" s="8"/>
      <c r="BQ149" s="4" t="s">
        <v>3933</v>
      </c>
      <c r="BR149" s="12"/>
      <c r="BS149" s="12"/>
      <c r="BT149" s="12" t="str">
        <f>INDEX([1]DATA!$O$10:$O$285,MATCH(B149,[1]DATA!$C$10:$C$285,0))</f>
        <v>V.07.01.03</v>
      </c>
      <c r="BU149" s="4" t="s">
        <v>1311</v>
      </c>
      <c r="BV149" s="12"/>
      <c r="BW149" s="4">
        <v>4</v>
      </c>
      <c r="BX149" s="4">
        <v>3.33</v>
      </c>
      <c r="BY149" s="4"/>
      <c r="BZ149" s="4"/>
      <c r="CA149" s="4" t="s">
        <v>1318</v>
      </c>
      <c r="CB149" s="4"/>
      <c r="CC149" s="4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79</v>
      </c>
      <c r="CX149" s="12"/>
    </row>
    <row r="150" spans="1:102" ht="63" x14ac:dyDescent="0.25">
      <c r="A150" s="15" t="s">
        <v>1157</v>
      </c>
      <c r="B150" s="3" t="s">
        <v>604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18"/>
        <v>25</v>
      </c>
      <c r="I150" s="12" t="str">
        <f t="shared" si="19"/>
        <v>07</v>
      </c>
      <c r="J150" s="12" t="str">
        <f t="shared" si="20"/>
        <v>1980</v>
      </c>
      <c r="K150" s="4" t="s">
        <v>1348</v>
      </c>
      <c r="L150" s="4" t="s">
        <v>605</v>
      </c>
      <c r="M150" s="4" t="s">
        <v>1293</v>
      </c>
      <c r="N150" s="8"/>
      <c r="O150" s="6" t="s">
        <v>1921</v>
      </c>
      <c r="P150" s="7" t="s">
        <v>1922</v>
      </c>
      <c r="Q150" s="6" t="s">
        <v>1499</v>
      </c>
      <c r="R150" s="6" t="s">
        <v>3318</v>
      </c>
      <c r="S150" s="12" t="s">
        <v>3101</v>
      </c>
      <c r="T150" s="8"/>
      <c r="U150" s="12" t="s">
        <v>3498</v>
      </c>
      <c r="V150" s="6" t="s">
        <v>1923</v>
      </c>
      <c r="W150" s="8"/>
      <c r="X150" s="6" t="s">
        <v>1924</v>
      </c>
      <c r="Y150" s="21" t="s">
        <v>1925</v>
      </c>
      <c r="Z150" s="12" t="s">
        <v>3769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127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Kế toán</v>
      </c>
      <c r="AX150" s="4" t="s">
        <v>241</v>
      </c>
      <c r="AY150" s="4"/>
      <c r="AZ150" s="8"/>
      <c r="BA150" s="8"/>
      <c r="BB150" s="4" t="s">
        <v>1244</v>
      </c>
      <c r="BC150" s="4" t="s">
        <v>3909</v>
      </c>
      <c r="BD150" s="4" t="s">
        <v>1244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10" t="s">
        <v>3946</v>
      </c>
      <c r="BO150" s="4" t="s">
        <v>1312</v>
      </c>
      <c r="BP150" s="8"/>
      <c r="BQ150" s="4" t="s">
        <v>34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3</v>
      </c>
      <c r="BX150" s="4">
        <v>3</v>
      </c>
      <c r="BY150" s="4"/>
      <c r="BZ150" s="4"/>
      <c r="CA150" s="4" t="s">
        <v>91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34</v>
      </c>
      <c r="CX150" s="12"/>
    </row>
    <row r="151" spans="1:102" ht="63" x14ac:dyDescent="0.25">
      <c r="A151" s="15" t="s">
        <v>1158</v>
      </c>
      <c r="B151" s="16" t="s">
        <v>1326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18"/>
        <v>01</v>
      </c>
      <c r="I151" s="12" t="str">
        <f t="shared" si="19"/>
        <v>01</v>
      </c>
      <c r="J151" s="12" t="str">
        <f t="shared" si="20"/>
        <v>1990</v>
      </c>
      <c r="K151" s="12" t="s">
        <v>3499</v>
      </c>
      <c r="L151" s="15" t="s">
        <v>3266</v>
      </c>
      <c r="M151" s="12" t="s">
        <v>1293</v>
      </c>
      <c r="N151" s="8"/>
      <c r="O151" s="19" t="s">
        <v>2039</v>
      </c>
      <c r="P151" s="19" t="s">
        <v>2040</v>
      </c>
      <c r="Q151" s="20" t="s">
        <v>2041</v>
      </c>
      <c r="R151" s="20" t="s">
        <v>3318</v>
      </c>
      <c r="S151" s="12" t="s">
        <v>3101</v>
      </c>
      <c r="T151" s="8"/>
      <c r="U151" s="12" t="s">
        <v>3499</v>
      </c>
      <c r="V151" s="20" t="s">
        <v>2042</v>
      </c>
      <c r="W151" s="8"/>
      <c r="X151" s="19" t="s">
        <v>2043</v>
      </c>
      <c r="Y151" s="21" t="s">
        <v>2044</v>
      </c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Luật Kinh tế</v>
      </c>
      <c r="AX151" s="12" t="s">
        <v>1324</v>
      </c>
      <c r="AY151" s="12"/>
      <c r="AZ151" s="8"/>
      <c r="BA151" s="8"/>
      <c r="BB151" s="12" t="s">
        <v>1325</v>
      </c>
      <c r="BC151" s="12"/>
      <c r="BD151" s="12" t="s">
        <v>1325</v>
      </c>
      <c r="BE151" s="12"/>
      <c r="BF151" s="12"/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4" t="s">
        <v>1312</v>
      </c>
      <c r="BN151" s="12" t="s">
        <v>1321</v>
      </c>
      <c r="BO151" s="12" t="s">
        <v>1312</v>
      </c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  <c r="CX151" s="12"/>
    </row>
    <row r="152" spans="1:102" ht="78.75" x14ac:dyDescent="0.25">
      <c r="A152" s="15" t="s">
        <v>1159</v>
      </c>
      <c r="B152" s="16" t="s">
        <v>1322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18"/>
        <v>20</v>
      </c>
      <c r="I152" s="12" t="str">
        <f t="shared" si="19"/>
        <v>10</v>
      </c>
      <c r="J152" s="12" t="str">
        <f t="shared" si="20"/>
        <v>1985</v>
      </c>
      <c r="K152" s="12" t="s">
        <v>3806</v>
      </c>
      <c r="L152" s="15" t="s">
        <v>1323</v>
      </c>
      <c r="M152" s="12" t="s">
        <v>1293</v>
      </c>
      <c r="N152" s="8"/>
      <c r="O152" s="19" t="s">
        <v>2602</v>
      </c>
      <c r="P152" s="19" t="s">
        <v>2603</v>
      </c>
      <c r="Q152" s="20" t="s">
        <v>1499</v>
      </c>
      <c r="R152" s="20" t="s">
        <v>3318</v>
      </c>
      <c r="S152" s="12" t="s">
        <v>3101</v>
      </c>
      <c r="T152" s="8"/>
      <c r="U152" s="12" t="s">
        <v>3500</v>
      </c>
      <c r="V152" s="20" t="s">
        <v>2604</v>
      </c>
      <c r="W152" s="8"/>
      <c r="X152" s="19" t="s">
        <v>2605</v>
      </c>
      <c r="Y152" s="21" t="s">
        <v>2606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học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2"/>
    </row>
    <row r="153" spans="1:102" ht="63" x14ac:dyDescent="0.25">
      <c r="A153" s="15" t="s">
        <v>1160</v>
      </c>
      <c r="B153" s="3" t="s">
        <v>760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18"/>
        <v>16</v>
      </c>
      <c r="I153" s="12" t="str">
        <f t="shared" si="19"/>
        <v>09</v>
      </c>
      <c r="J153" s="12" t="str">
        <f t="shared" si="20"/>
        <v>1990</v>
      </c>
      <c r="K153" s="4" t="s">
        <v>1382</v>
      </c>
      <c r="L153" s="4" t="s">
        <v>761</v>
      </c>
      <c r="M153" s="4" t="s">
        <v>1293</v>
      </c>
      <c r="N153" s="8"/>
      <c r="O153" s="6" t="s">
        <v>2717</v>
      </c>
      <c r="P153" s="7" t="s">
        <v>2718</v>
      </c>
      <c r="Q153" s="6" t="s">
        <v>1499</v>
      </c>
      <c r="R153" s="6" t="s">
        <v>3318</v>
      </c>
      <c r="S153" s="12" t="s">
        <v>3101</v>
      </c>
      <c r="T153" s="8"/>
      <c r="U153" s="12" t="s">
        <v>3493</v>
      </c>
      <c r="V153" s="6" t="s">
        <v>2719</v>
      </c>
      <c r="W153" s="8"/>
      <c r="X153" s="6" t="s">
        <v>2720</v>
      </c>
      <c r="Y153" s="6" t="s">
        <v>2721</v>
      </c>
      <c r="Z153" s="12" t="s">
        <v>3770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105</v>
      </c>
      <c r="AH153" s="4" t="s">
        <v>3928</v>
      </c>
      <c r="AI153" s="4" t="s">
        <v>22</v>
      </c>
      <c r="AJ153" s="12"/>
      <c r="AK153" s="4" t="s">
        <v>22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kinh tế</v>
      </c>
      <c r="AX153" s="4" t="s">
        <v>762</v>
      </c>
      <c r="AY153" s="4"/>
      <c r="AZ153" s="8"/>
      <c r="BA153" s="8"/>
      <c r="BB153" s="4" t="s">
        <v>1244</v>
      </c>
      <c r="BC153" s="4" t="s">
        <v>3909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115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4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1</v>
      </c>
      <c r="BX153" s="12">
        <v>2.34</v>
      </c>
      <c r="BY153" s="12"/>
      <c r="BZ153" s="12"/>
      <c r="CA153" s="12" t="s">
        <v>91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4" t="s">
        <v>34</v>
      </c>
      <c r="CX153" s="12"/>
    </row>
    <row r="154" spans="1:102" ht="63" x14ac:dyDescent="0.25">
      <c r="A154" s="15" t="s">
        <v>1161</v>
      </c>
      <c r="B154" s="3" t="s">
        <v>2832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si="18"/>
        <v>25</v>
      </c>
      <c r="I154" s="12" t="str">
        <f t="shared" si="19"/>
        <v>12</v>
      </c>
      <c r="J154" s="12" t="str">
        <f t="shared" si="20"/>
        <v>1989</v>
      </c>
      <c r="K154" s="4" t="s">
        <v>1383</v>
      </c>
      <c r="L154" s="10" t="s">
        <v>2836</v>
      </c>
      <c r="M154" s="4" t="s">
        <v>1293</v>
      </c>
      <c r="N154" s="8"/>
      <c r="O154" s="11" t="s">
        <v>2833</v>
      </c>
      <c r="P154" s="14" t="s">
        <v>3182</v>
      </c>
      <c r="Q154" s="6" t="s">
        <v>1499</v>
      </c>
      <c r="R154" s="6" t="s">
        <v>3318</v>
      </c>
      <c r="S154" s="12" t="s">
        <v>3101</v>
      </c>
      <c r="T154" s="8"/>
      <c r="U154" s="12" t="s">
        <v>3385</v>
      </c>
      <c r="V154" s="6" t="s">
        <v>2834</v>
      </c>
      <c r="W154" s="8"/>
      <c r="X154" s="11" t="s">
        <v>2835</v>
      </c>
      <c r="Y154" s="21"/>
      <c r="Z154" s="12" t="e">
        <v>#N/A</v>
      </c>
      <c r="AA154" s="8"/>
      <c r="AB154" s="13" t="s">
        <v>2806</v>
      </c>
      <c r="AC154" s="4" t="s">
        <v>35</v>
      </c>
      <c r="AD154" s="13" t="s">
        <v>2806</v>
      </c>
      <c r="AE154" s="4" t="s">
        <v>104</v>
      </c>
      <c r="AF154" s="8"/>
      <c r="AG154" s="13" t="s">
        <v>2806</v>
      </c>
      <c r="AH154" s="4" t="s">
        <v>3928</v>
      </c>
      <c r="AI154" s="4"/>
      <c r="AJ154" s="12"/>
      <c r="AK154" s="4"/>
      <c r="AL154" s="12"/>
      <c r="AM154" s="8"/>
      <c r="AN154" s="8"/>
      <c r="AO154" s="8"/>
      <c r="AP154" s="4"/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10" t="s">
        <v>2815</v>
      </c>
      <c r="BC154" s="10"/>
      <c r="BD154" s="10" t="s">
        <v>2815</v>
      </c>
      <c r="BE154" s="4"/>
      <c r="BF154" s="4"/>
      <c r="BG154" s="8"/>
      <c r="BH154" s="12" t="str">
        <f>INDEX([1]DATA!$Z$10:$Z$285,MATCH(B154,[1]DATA!$C$10:$C$285,0))</f>
        <v/>
      </c>
      <c r="BI154" s="4" t="s">
        <v>37</v>
      </c>
      <c r="BJ154" s="4"/>
      <c r="BK154" s="4"/>
      <c r="BL154" s="4"/>
      <c r="BM154" s="4" t="s">
        <v>1312</v>
      </c>
      <c r="BN154" s="4" t="s">
        <v>1321</v>
      </c>
      <c r="BO154" s="4" t="s">
        <v>1312</v>
      </c>
      <c r="BP154" s="8"/>
      <c r="BQ154" s="4" t="s">
        <v>50</v>
      </c>
      <c r="BR154" s="12"/>
      <c r="BS154" s="12" t="s">
        <v>50</v>
      </c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2</v>
      </c>
      <c r="BX154" s="12">
        <v>2.67</v>
      </c>
      <c r="BY154" s="12"/>
      <c r="BZ154" s="12"/>
      <c r="CA154" s="12" t="s">
        <v>22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2837</v>
      </c>
      <c r="CX154" s="12"/>
    </row>
    <row r="155" spans="1:102" ht="63" x14ac:dyDescent="0.25">
      <c r="A155" s="15" t="s">
        <v>1162</v>
      </c>
      <c r="B155" s="16" t="s">
        <v>1478</v>
      </c>
      <c r="C155" s="12" t="s">
        <v>1245</v>
      </c>
      <c r="D155" s="12"/>
      <c r="E155" s="12"/>
      <c r="F155" s="12" t="s">
        <v>1245</v>
      </c>
      <c r="G155" s="12" t="s">
        <v>20</v>
      </c>
      <c r="H155" s="12" t="str">
        <f>LEFT(L155,2)</f>
        <v>20</v>
      </c>
      <c r="I155" s="12" t="str">
        <f>MID(L155,4,2)</f>
        <v>12</v>
      </c>
      <c r="J155" s="12" t="str">
        <f>RIGHT(L155,4)</f>
        <v>1985</v>
      </c>
      <c r="K155" s="12" t="s">
        <v>1358</v>
      </c>
      <c r="L155" s="15" t="s">
        <v>1479</v>
      </c>
      <c r="M155" s="12" t="s">
        <v>3215</v>
      </c>
      <c r="N155" s="8"/>
      <c r="O155" s="6" t="s">
        <v>2781</v>
      </c>
      <c r="P155" s="14" t="s">
        <v>3152</v>
      </c>
      <c r="Q155" s="6" t="s">
        <v>2782</v>
      </c>
      <c r="R155" s="6" t="s">
        <v>3318</v>
      </c>
      <c r="S155" s="12" t="s">
        <v>3320</v>
      </c>
      <c r="T155" s="8"/>
      <c r="U155" s="12" t="s">
        <v>3501</v>
      </c>
      <c r="V155" s="6" t="s">
        <v>2783</v>
      </c>
      <c r="W155" s="8"/>
      <c r="X155" s="6" t="s">
        <v>2784</v>
      </c>
      <c r="Y155" s="6"/>
      <c r="Z155" s="12" t="e">
        <v>#N/A</v>
      </c>
      <c r="AA155" s="8"/>
      <c r="AB155" s="23" t="s">
        <v>1485</v>
      </c>
      <c r="AC155" s="12" t="s">
        <v>35</v>
      </c>
      <c r="AD155" s="15" t="s">
        <v>1476</v>
      </c>
      <c r="AE155" s="4" t="s">
        <v>104</v>
      </c>
      <c r="AF155" s="8"/>
      <c r="AG155" s="15" t="s">
        <v>587</v>
      </c>
      <c r="AH155" s="4" t="s">
        <v>74</v>
      </c>
      <c r="AI155" s="12" t="s">
        <v>3222</v>
      </c>
      <c r="AJ155" s="12">
        <v>0.35</v>
      </c>
      <c r="AK155" s="15" t="s">
        <v>3105</v>
      </c>
      <c r="AL155" s="12">
        <v>1</v>
      </c>
      <c r="AM155" s="8"/>
      <c r="AN155" s="8"/>
      <c r="AO155" s="8"/>
      <c r="AP155" s="12"/>
      <c r="AQ155" s="12"/>
      <c r="AR155" s="8"/>
      <c r="AS155" s="18" t="s">
        <v>29</v>
      </c>
      <c r="AT155" s="18" t="s">
        <v>28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Xây dựng, kỹ thuật và quản lý cơ sở hạ tầng</v>
      </c>
      <c r="AX155" s="12" t="s">
        <v>3824</v>
      </c>
      <c r="AY155" s="12"/>
      <c r="AZ155" s="8"/>
      <c r="BA155" s="8"/>
      <c r="BB155" s="12" t="s">
        <v>1325</v>
      </c>
      <c r="BC155" s="12"/>
      <c r="BD155" s="12" t="s">
        <v>1325</v>
      </c>
      <c r="BE155" s="12"/>
      <c r="BF155" s="12"/>
      <c r="BG155" s="8"/>
      <c r="BH155" s="12" t="str">
        <f>INDEX([1]DATA!$Z$10:$Z$285,MATCH(B155,[1]DATA!$C$10:$C$285,0))</f>
        <v/>
      </c>
      <c r="BI155" s="12" t="s">
        <v>37</v>
      </c>
      <c r="BJ155" s="12"/>
      <c r="BK155" s="12"/>
      <c r="BL155" s="12"/>
      <c r="BM155" s="4" t="s">
        <v>1321</v>
      </c>
      <c r="BN155" s="4" t="s">
        <v>49</v>
      </c>
      <c r="BO155" s="4"/>
      <c r="BP155" s="8"/>
      <c r="BQ155" s="4" t="s">
        <v>1243</v>
      </c>
      <c r="BR155" s="12"/>
      <c r="BS155" s="12"/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3</v>
      </c>
      <c r="BX155" s="12">
        <v>3</v>
      </c>
      <c r="BY155" s="12"/>
      <c r="BZ155" s="12"/>
      <c r="CA155" s="12" t="s">
        <v>3809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12" t="s">
        <v>1321</v>
      </c>
      <c r="CX155" s="12"/>
    </row>
    <row r="156" spans="1:102" ht="78.75" x14ac:dyDescent="0.25">
      <c r="A156" s="15" t="s">
        <v>1163</v>
      </c>
      <c r="B156" s="16" t="s">
        <v>2982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23</v>
      </c>
      <c r="I156" s="12" t="str">
        <f>MID(L156,4,2)</f>
        <v>02</v>
      </c>
      <c r="J156" s="12" t="str">
        <f>RIGHT(L156,4)</f>
        <v>1990</v>
      </c>
      <c r="K156" s="21" t="s">
        <v>3502</v>
      </c>
      <c r="L156" s="15" t="s">
        <v>3827</v>
      </c>
      <c r="M156" s="12" t="s">
        <v>3215</v>
      </c>
      <c r="N156" s="8"/>
      <c r="O156" s="22" t="s">
        <v>2983</v>
      </c>
      <c r="P156" s="22" t="s">
        <v>2984</v>
      </c>
      <c r="Q156" s="21" t="s">
        <v>1498</v>
      </c>
      <c r="R156" s="21" t="s">
        <v>3318</v>
      </c>
      <c r="S156" s="12" t="s">
        <v>3101</v>
      </c>
      <c r="T156" s="8"/>
      <c r="U156" s="12" t="s">
        <v>3502</v>
      </c>
      <c r="V156" s="12" t="s">
        <v>2985</v>
      </c>
      <c r="W156" s="8"/>
      <c r="X156" s="22"/>
      <c r="Y156" s="21"/>
      <c r="Z156" s="12" t="e">
        <v>#N/A</v>
      </c>
      <c r="AA156" s="8"/>
      <c r="AB156" s="15" t="s">
        <v>2986</v>
      </c>
      <c r="AC156" s="12" t="s">
        <v>35</v>
      </c>
      <c r="AD156" s="23">
        <v>43556</v>
      </c>
      <c r="AE156" s="12" t="s">
        <v>2894</v>
      </c>
      <c r="AF156" s="8"/>
      <c r="AG156" s="23" t="s">
        <v>2986</v>
      </c>
      <c r="AH156" s="4" t="s">
        <v>3928</v>
      </c>
      <c r="AI156" s="21"/>
      <c r="AJ156" s="12"/>
      <c r="AK156" s="21"/>
      <c r="AL156" s="12"/>
      <c r="AM156" s="8"/>
      <c r="AN156" s="8"/>
      <c r="AO156" s="8"/>
      <c r="AP156" s="21"/>
      <c r="AQ156" s="21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Kỹ thuật Xây dựng Công trình giao thông</v>
      </c>
      <c r="AX156" s="21" t="s">
        <v>3825</v>
      </c>
      <c r="AY156" s="21" t="s">
        <v>2987</v>
      </c>
      <c r="AZ156" s="8"/>
      <c r="BA156" s="8"/>
      <c r="BB156" s="12" t="s">
        <v>1325</v>
      </c>
      <c r="BC156" s="12"/>
      <c r="BD156" s="12"/>
      <c r="BE156" s="21"/>
      <c r="BF156" s="21"/>
      <c r="BG156" s="8"/>
      <c r="BH156" s="12" t="str">
        <f>INDEX([1]DATA!$Z$10:$Z$285,MATCH(B156,[1]DATA!$C$10:$C$285,0))</f>
        <v/>
      </c>
      <c r="BI156" s="4" t="s">
        <v>37</v>
      </c>
      <c r="BJ156" s="21"/>
      <c r="BK156" s="21"/>
      <c r="BL156" s="21"/>
      <c r="BM156" s="4" t="s">
        <v>1321</v>
      </c>
      <c r="BN156" s="4" t="s">
        <v>1321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2</v>
      </c>
      <c r="BX156" s="12">
        <v>2.67</v>
      </c>
      <c r="BY156" s="23" t="s">
        <v>2994</v>
      </c>
      <c r="BZ156" s="12"/>
      <c r="CA156" s="12" t="s">
        <v>22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2"/>
    </row>
    <row r="157" spans="1:102" ht="63" x14ac:dyDescent="0.25">
      <c r="A157" s="15" t="s">
        <v>1164</v>
      </c>
      <c r="B157" s="3" t="s">
        <v>70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ref="H157:H207" si="21">LEFT(L157,2)</f>
        <v>04</v>
      </c>
      <c r="I157" s="12" t="str">
        <f t="shared" ref="I157:I207" si="22">MID(L157,4,2)</f>
        <v>01</v>
      </c>
      <c r="J157" s="12" t="str">
        <f t="shared" ref="J157:J207" si="23">RIGHT(L157,4)</f>
        <v>1965</v>
      </c>
      <c r="K157" s="4" t="s">
        <v>1382</v>
      </c>
      <c r="L157" s="4" t="s">
        <v>71</v>
      </c>
      <c r="M157" s="4" t="s">
        <v>1296</v>
      </c>
      <c r="N157" s="8"/>
      <c r="O157" s="6" t="s">
        <v>2544</v>
      </c>
      <c r="P157" s="7" t="s">
        <v>2545</v>
      </c>
      <c r="Q157" s="6" t="s">
        <v>1499</v>
      </c>
      <c r="R157" s="6" t="s">
        <v>3318</v>
      </c>
      <c r="S157" s="12" t="s">
        <v>3101</v>
      </c>
      <c r="T157" s="8"/>
      <c r="U157" s="12" t="s">
        <v>3381</v>
      </c>
      <c r="V157" s="6" t="s">
        <v>2546</v>
      </c>
      <c r="W157" s="8"/>
      <c r="X157" s="6" t="s">
        <v>2547</v>
      </c>
      <c r="Y157" s="6" t="s">
        <v>2548</v>
      </c>
      <c r="Z157" s="12" t="s">
        <v>3617</v>
      </c>
      <c r="AA157" s="8"/>
      <c r="AB157" s="9" t="s">
        <v>72</v>
      </c>
      <c r="AC157" s="4" t="s">
        <v>35</v>
      </c>
      <c r="AD157" s="9" t="s">
        <v>73</v>
      </c>
      <c r="AE157" s="4" t="s">
        <v>25</v>
      </c>
      <c r="AF157" s="8"/>
      <c r="AG157" s="9" t="s">
        <v>72</v>
      </c>
      <c r="AH157" s="4" t="s">
        <v>74</v>
      </c>
      <c r="AI157" s="4" t="s">
        <v>74</v>
      </c>
      <c r="AJ157" s="12"/>
      <c r="AK157" s="9" t="s">
        <v>75</v>
      </c>
      <c r="AL157" s="12"/>
      <c r="AM157" s="8"/>
      <c r="AN157" s="8"/>
      <c r="AO157" s="8"/>
      <c r="AP157" s="9" t="s">
        <v>76</v>
      </c>
      <c r="AQ157" s="9" t="s">
        <v>1245</v>
      </c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Hóa hữu cơ</v>
      </c>
      <c r="AX157" s="4" t="s">
        <v>77</v>
      </c>
      <c r="AY157" s="4"/>
      <c r="AZ157" s="8"/>
      <c r="BA157" s="8"/>
      <c r="BB157" s="4" t="s">
        <v>1272</v>
      </c>
      <c r="BC157" s="10" t="s">
        <v>3909</v>
      </c>
      <c r="BD157" s="4" t="s">
        <v>1272</v>
      </c>
      <c r="BE157" s="4"/>
      <c r="BF157" s="4"/>
      <c r="BG157" s="8"/>
      <c r="BH157" s="12" t="str">
        <f>INDEX([1]DATA!$Z$10:$Z$285,MATCH(B157,[1]DATA!$C$10:$C$285,0))</f>
        <v>Trung cấp</v>
      </c>
      <c r="BI157" s="4" t="s">
        <v>37</v>
      </c>
      <c r="BJ157" s="4" t="s">
        <v>47</v>
      </c>
      <c r="BK157" s="4" t="s">
        <v>22</v>
      </c>
      <c r="BL157" s="4" t="s">
        <v>48</v>
      </c>
      <c r="BM157" s="4" t="s">
        <v>2870</v>
      </c>
      <c r="BN157" s="4" t="s">
        <v>3238</v>
      </c>
      <c r="BO157" s="4"/>
      <c r="BP157" s="8"/>
      <c r="BQ157" s="4" t="s">
        <v>3933</v>
      </c>
      <c r="BR157" s="12"/>
      <c r="BS157" s="12" t="s">
        <v>3833</v>
      </c>
      <c r="BT157" s="12" t="str">
        <f>INDEX([1]DATA!$O$10:$O$285,MATCH(B157,[1]DATA!$C$10:$C$285,0))</f>
        <v>15.112</v>
      </c>
      <c r="BU157" s="4" t="s">
        <v>80</v>
      </c>
      <c r="BV157" s="12"/>
      <c r="BW157" s="4">
        <v>8</v>
      </c>
      <c r="BX157" s="4">
        <v>6.38</v>
      </c>
      <c r="BY157" s="4" t="s">
        <v>2806</v>
      </c>
      <c r="BZ157" s="4"/>
      <c r="CA157" s="4" t="s">
        <v>2806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79</v>
      </c>
      <c r="CW157" s="52" t="s">
        <v>3966</v>
      </c>
      <c r="CX157" s="12"/>
    </row>
    <row r="158" spans="1:102" ht="78.75" x14ac:dyDescent="0.25">
      <c r="A158" s="15" t="s">
        <v>1165</v>
      </c>
      <c r="B158" s="3" t="s">
        <v>281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1"/>
        <v>02</v>
      </c>
      <c r="I158" s="12" t="str">
        <f t="shared" si="22"/>
        <v>11</v>
      </c>
      <c r="J158" s="12" t="str">
        <f t="shared" si="23"/>
        <v>1976</v>
      </c>
      <c r="K158" s="4" t="s">
        <v>1343</v>
      </c>
      <c r="L158" s="4" t="s">
        <v>282</v>
      </c>
      <c r="M158" s="4" t="s">
        <v>1296</v>
      </c>
      <c r="N158" s="8"/>
      <c r="O158" s="11" t="s">
        <v>1461</v>
      </c>
      <c r="P158" s="14" t="s">
        <v>2451</v>
      </c>
      <c r="Q158" s="6" t="s">
        <v>1656</v>
      </c>
      <c r="R158" s="6" t="s">
        <v>3318</v>
      </c>
      <c r="S158" s="12" t="s">
        <v>3101</v>
      </c>
      <c r="T158" s="8"/>
      <c r="U158" s="12" t="s">
        <v>3382</v>
      </c>
      <c r="V158" s="6" t="s">
        <v>1462</v>
      </c>
      <c r="W158" s="8"/>
      <c r="X158" s="6" t="s">
        <v>2452</v>
      </c>
      <c r="Y158" s="6" t="s">
        <v>2453</v>
      </c>
      <c r="Z158" s="12" t="s">
        <v>3618</v>
      </c>
      <c r="AA158" s="8"/>
      <c r="AB158" s="9" t="s">
        <v>43</v>
      </c>
      <c r="AC158" s="4" t="s">
        <v>35</v>
      </c>
      <c r="AD158" s="9" t="s">
        <v>43</v>
      </c>
      <c r="AE158" s="4" t="s">
        <v>25</v>
      </c>
      <c r="AF158" s="8"/>
      <c r="AG158" s="9" t="s">
        <v>43</v>
      </c>
      <c r="AH158" s="4" t="s">
        <v>171</v>
      </c>
      <c r="AI158" s="4" t="s">
        <v>171</v>
      </c>
      <c r="AJ158" s="12"/>
      <c r="AK158" s="13" t="s">
        <v>2794</v>
      </c>
      <c r="AL158" s="12"/>
      <c r="AM158" s="8"/>
      <c r="AN158" s="8"/>
      <c r="AO158" s="8"/>
      <c r="AP158" s="9" t="s">
        <v>283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LL và PP dạy học bộ môn Toán</v>
      </c>
      <c r="AX158" s="4" t="s">
        <v>284</v>
      </c>
      <c r="AY158" s="4"/>
      <c r="AZ158" s="8"/>
      <c r="BA158" s="8"/>
      <c r="BB158" s="4" t="s">
        <v>3020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22</v>
      </c>
      <c r="BM158" s="4" t="s">
        <v>2870</v>
      </c>
      <c r="BN158" s="4" t="s">
        <v>2868</v>
      </c>
      <c r="BO158" s="4"/>
      <c r="BP158" s="8"/>
      <c r="BQ158" s="4" t="s">
        <v>34</v>
      </c>
      <c r="BR158" s="12"/>
      <c r="BS158" s="12" t="s">
        <v>34</v>
      </c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7</v>
      </c>
      <c r="BX158" s="12">
        <v>4.32</v>
      </c>
      <c r="BY158" s="12"/>
      <c r="BZ158" s="12"/>
      <c r="CA158" s="12" t="s">
        <v>1318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  <c r="CW158" s="53"/>
      <c r="CX158" s="12"/>
    </row>
    <row r="159" spans="1:102" ht="78.75" x14ac:dyDescent="0.25">
      <c r="A159" s="15" t="s">
        <v>1166</v>
      </c>
      <c r="B159" s="3" t="s">
        <v>269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21"/>
        <v>03</v>
      </c>
      <c r="I159" s="12" t="str">
        <f t="shared" si="22"/>
        <v>05</v>
      </c>
      <c r="J159" s="12" t="str">
        <f t="shared" si="23"/>
        <v>1974</v>
      </c>
      <c r="K159" s="4" t="s">
        <v>1343</v>
      </c>
      <c r="L159" s="4" t="s">
        <v>270</v>
      </c>
      <c r="M159" s="4" t="s">
        <v>1296</v>
      </c>
      <c r="N159" s="8"/>
      <c r="O159" s="11" t="s">
        <v>2176</v>
      </c>
      <c r="P159" s="14" t="s">
        <v>2177</v>
      </c>
      <c r="Q159" s="6" t="s">
        <v>1656</v>
      </c>
      <c r="R159" s="6" t="s">
        <v>3318</v>
      </c>
      <c r="S159" s="12" t="s">
        <v>3101</v>
      </c>
      <c r="T159" s="8"/>
      <c r="U159" s="12" t="s">
        <v>3383</v>
      </c>
      <c r="V159" s="6" t="s">
        <v>2178</v>
      </c>
      <c r="W159" s="8"/>
      <c r="X159" s="6" t="s">
        <v>2179</v>
      </c>
      <c r="Y159" s="21" t="s">
        <v>2180</v>
      </c>
      <c r="Z159" s="12" t="s">
        <v>3619</v>
      </c>
      <c r="AA159" s="8"/>
      <c r="AB159" s="9" t="s">
        <v>271</v>
      </c>
      <c r="AC159" s="4" t="s">
        <v>35</v>
      </c>
      <c r="AD159" s="9" t="s">
        <v>272</v>
      </c>
      <c r="AE159" s="4" t="s">
        <v>25</v>
      </c>
      <c r="AF159" s="8"/>
      <c r="AG159" s="9" t="s">
        <v>271</v>
      </c>
      <c r="AH159" s="4" t="s">
        <v>260</v>
      </c>
      <c r="AI159" s="4" t="s">
        <v>260</v>
      </c>
      <c r="AJ159" s="12"/>
      <c r="AK159" s="9" t="s">
        <v>105</v>
      </c>
      <c r="AL159" s="12"/>
      <c r="AM159" s="8"/>
      <c r="AN159" s="8"/>
      <c r="AO159" s="8"/>
      <c r="AP159" s="9" t="s">
        <v>273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Hóa vô cơ</v>
      </c>
      <c r="AX159" s="4" t="s">
        <v>274</v>
      </c>
      <c r="AY159" s="4"/>
      <c r="AZ159" s="8"/>
      <c r="BA159" s="8"/>
      <c r="BB159" s="10" t="s">
        <v>3903</v>
      </c>
      <c r="BC159" s="10" t="s">
        <v>3909</v>
      </c>
      <c r="BD159" s="4" t="s">
        <v>1248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9</v>
      </c>
      <c r="BX159" s="12">
        <v>4.9800000000000004</v>
      </c>
      <c r="BY159" s="23" t="s">
        <v>3284</v>
      </c>
      <c r="BZ159" s="12"/>
      <c r="CA159" s="12" t="s">
        <v>275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3019</v>
      </c>
      <c r="CW159" s="53"/>
      <c r="CX159" s="12"/>
    </row>
    <row r="160" spans="1:102" ht="63" x14ac:dyDescent="0.25">
      <c r="A160" s="15" t="s">
        <v>1167</v>
      </c>
      <c r="B160" s="3" t="s">
        <v>310</v>
      </c>
      <c r="C160" s="12" t="s">
        <v>1245</v>
      </c>
      <c r="D160" s="12"/>
      <c r="E160" s="12"/>
      <c r="F160" s="12" t="s">
        <v>1245</v>
      </c>
      <c r="G160" s="4" t="s">
        <v>20</v>
      </c>
      <c r="H160" s="12" t="str">
        <f t="shared" si="21"/>
        <v>21</v>
      </c>
      <c r="I160" s="12" t="str">
        <f t="shared" si="22"/>
        <v>12</v>
      </c>
      <c r="J160" s="12" t="str">
        <f t="shared" si="23"/>
        <v>1974</v>
      </c>
      <c r="K160" s="4" t="s">
        <v>1384</v>
      </c>
      <c r="L160" s="4" t="s">
        <v>311</v>
      </c>
      <c r="M160" s="4" t="s">
        <v>1296</v>
      </c>
      <c r="N160" s="8"/>
      <c r="O160" s="29" t="s">
        <v>3123</v>
      </c>
      <c r="P160" s="28" t="s">
        <v>3124</v>
      </c>
      <c r="Q160" s="30" t="s">
        <v>1656</v>
      </c>
      <c r="R160" s="30" t="s">
        <v>3318</v>
      </c>
      <c r="S160" s="12" t="s">
        <v>3101</v>
      </c>
      <c r="T160" s="8"/>
      <c r="U160" s="12" t="s">
        <v>3384</v>
      </c>
      <c r="V160" s="6" t="s">
        <v>1838</v>
      </c>
      <c r="W160" s="8"/>
      <c r="X160" s="6" t="s">
        <v>1839</v>
      </c>
      <c r="Y160" s="21" t="s">
        <v>1840</v>
      </c>
      <c r="Z160" s="12" t="s">
        <v>3620</v>
      </c>
      <c r="AA160" s="8"/>
      <c r="AB160" s="9" t="s">
        <v>123</v>
      </c>
      <c r="AC160" s="4" t="s">
        <v>35</v>
      </c>
      <c r="AD160" s="9" t="s">
        <v>123</v>
      </c>
      <c r="AE160" s="4" t="s">
        <v>104</v>
      </c>
      <c r="AF160" s="8"/>
      <c r="AG160" s="9" t="s">
        <v>312</v>
      </c>
      <c r="AH160" s="4" t="s">
        <v>260</v>
      </c>
      <c r="AI160" s="4" t="s">
        <v>260</v>
      </c>
      <c r="AJ160" s="12"/>
      <c r="AK160" s="9" t="s">
        <v>313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Giáo dục thể chất</v>
      </c>
      <c r="AX160" s="4" t="s">
        <v>314</v>
      </c>
      <c r="AY160" s="4"/>
      <c r="AZ160" s="8"/>
      <c r="BA160" s="8"/>
      <c r="BB160" s="4" t="s">
        <v>3020</v>
      </c>
      <c r="BC160" s="10" t="s">
        <v>3909</v>
      </c>
      <c r="BD160" s="4" t="s">
        <v>2867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1455</v>
      </c>
      <c r="BN160" s="4" t="s">
        <v>60</v>
      </c>
      <c r="BO160" s="4"/>
      <c r="BP160" s="8"/>
      <c r="BQ160" s="4" t="s">
        <v>1243</v>
      </c>
      <c r="BR160" s="12"/>
      <c r="BS160" s="12" t="s">
        <v>1321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5</v>
      </c>
      <c r="BX160" s="12">
        <v>3.66</v>
      </c>
      <c r="BY160" s="12"/>
      <c r="BZ160" s="12"/>
      <c r="CA160" s="12" t="s">
        <v>2967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1321</v>
      </c>
      <c r="CW160" s="53"/>
      <c r="CX160" s="12"/>
    </row>
    <row r="161" spans="1:102" ht="47.25" x14ac:dyDescent="0.25">
      <c r="A161" s="15" t="s">
        <v>1168</v>
      </c>
      <c r="B161" s="3" t="s">
        <v>593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1"/>
        <v>24</v>
      </c>
      <c r="I161" s="12" t="str">
        <f t="shared" si="22"/>
        <v>08</v>
      </c>
      <c r="J161" s="12" t="str">
        <f t="shared" si="23"/>
        <v>1979</v>
      </c>
      <c r="K161" s="4" t="s">
        <v>1383</v>
      </c>
      <c r="L161" s="4" t="s">
        <v>594</v>
      </c>
      <c r="M161" s="4" t="s">
        <v>1296</v>
      </c>
      <c r="N161" s="8"/>
      <c r="O161" s="6" t="s">
        <v>2579</v>
      </c>
      <c r="P161" s="7" t="s">
        <v>2580</v>
      </c>
      <c r="Q161" s="6" t="s">
        <v>1499</v>
      </c>
      <c r="R161" s="6" t="s">
        <v>3318</v>
      </c>
      <c r="S161" s="12" t="s">
        <v>3101</v>
      </c>
      <c r="T161" s="8"/>
      <c r="U161" s="12" t="s">
        <v>3385</v>
      </c>
      <c r="V161" s="6" t="s">
        <v>2581</v>
      </c>
      <c r="W161" s="8"/>
      <c r="X161" s="6" t="s">
        <v>2582</v>
      </c>
      <c r="Y161" s="6" t="s">
        <v>22</v>
      </c>
      <c r="Z161" s="12" t="s">
        <v>3621</v>
      </c>
      <c r="AA161" s="8"/>
      <c r="AB161" s="9" t="s">
        <v>139</v>
      </c>
      <c r="AC161" s="4" t="s">
        <v>35</v>
      </c>
      <c r="AD161" s="9" t="s">
        <v>139</v>
      </c>
      <c r="AE161" s="4" t="s">
        <v>104</v>
      </c>
      <c r="AF161" s="8"/>
      <c r="AG161" s="9" t="s">
        <v>123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Phương pháp giảng dạy Vật lý</v>
      </c>
      <c r="AX161" s="4" t="s">
        <v>595</v>
      </c>
      <c r="AY161" s="4"/>
      <c r="AZ161" s="8"/>
      <c r="BA161" s="8"/>
      <c r="BB161" s="4" t="s">
        <v>3021</v>
      </c>
      <c r="BC161" s="4"/>
      <c r="BD161" s="4" t="s">
        <v>1483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3933</v>
      </c>
      <c r="BR161" s="12"/>
      <c r="BS161" s="12" t="s">
        <v>3833</v>
      </c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  <c r="CW161" s="53"/>
      <c r="CX161" s="12"/>
    </row>
    <row r="162" spans="1:102" ht="63" x14ac:dyDescent="0.25">
      <c r="A162" s="15" t="s">
        <v>1169</v>
      </c>
      <c r="B162" s="3" t="s">
        <v>445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1"/>
        <v>01</v>
      </c>
      <c r="I162" s="12" t="str">
        <f t="shared" si="22"/>
        <v>01</v>
      </c>
      <c r="J162" s="12" t="str">
        <f t="shared" si="23"/>
        <v>1969</v>
      </c>
      <c r="K162" s="4" t="s">
        <v>1364</v>
      </c>
      <c r="L162" s="4" t="s">
        <v>446</v>
      </c>
      <c r="M162" s="4" t="s">
        <v>1296</v>
      </c>
      <c r="N162" s="8"/>
      <c r="O162" s="6" t="s">
        <v>1540</v>
      </c>
      <c r="P162" s="7" t="s">
        <v>1541</v>
      </c>
      <c r="Q162" s="6" t="s">
        <v>1499</v>
      </c>
      <c r="R162" s="6" t="s">
        <v>3318</v>
      </c>
      <c r="S162" s="12" t="s">
        <v>3101</v>
      </c>
      <c r="T162" s="8"/>
      <c r="U162" s="12" t="s">
        <v>3386</v>
      </c>
      <c r="V162" s="6" t="s">
        <v>1542</v>
      </c>
      <c r="W162" s="8"/>
      <c r="X162" s="6" t="s">
        <v>1543</v>
      </c>
      <c r="Y162" s="21" t="s">
        <v>1544</v>
      </c>
      <c r="Z162" s="12" t="s">
        <v>3622</v>
      </c>
      <c r="AA162" s="8"/>
      <c r="AB162" s="9" t="s">
        <v>67</v>
      </c>
      <c r="AC162" s="4" t="s">
        <v>35</v>
      </c>
      <c r="AD162" s="9" t="s">
        <v>447</v>
      </c>
      <c r="AE162" s="4" t="s">
        <v>25</v>
      </c>
      <c r="AF162" s="8"/>
      <c r="AG162" s="9" t="s">
        <v>67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79</v>
      </c>
      <c r="AV162" s="43" t="str">
        <f>INDEX([1]DATA!$W$10:$W$285,MATCH(B162,[1]DATA!$C$10:$C$285,0))</f>
        <v>Đại học</v>
      </c>
      <c r="AW162" s="43" t="str">
        <f>INDEX([1]DATA!$X$10:$X$285,MATCH(B162,[1]DATA!$C$10:$C$285,0))</f>
        <v>Sư phạm Toán</v>
      </c>
      <c r="AX162" s="4" t="s">
        <v>448</v>
      </c>
      <c r="AY162" s="4"/>
      <c r="AZ162" s="8"/>
      <c r="BA162" s="8"/>
      <c r="BB162" s="4" t="s">
        <v>1248</v>
      </c>
      <c r="BC162" s="4"/>
      <c r="BD162" s="4" t="s">
        <v>1248</v>
      </c>
      <c r="BE162" s="4"/>
      <c r="BF162" s="4"/>
      <c r="BG162" s="8"/>
      <c r="BH162" s="12" t="str">
        <f>INDEX([1]DATA!$Z$10:$Z$285,MATCH(B162,[1]DATA!$C$10:$C$285,0))</f>
        <v/>
      </c>
      <c r="BI162" s="4" t="s">
        <v>79</v>
      </c>
      <c r="BJ162" s="4" t="s">
        <v>22</v>
      </c>
      <c r="BK162" s="4" t="s">
        <v>22</v>
      </c>
      <c r="BL162" s="4" t="s">
        <v>22</v>
      </c>
      <c r="BM162" s="4"/>
      <c r="BN162" s="4"/>
      <c r="BO162" s="4"/>
      <c r="BP162" s="8"/>
      <c r="BQ162" s="4" t="s">
        <v>1243</v>
      </c>
      <c r="BR162" s="12"/>
      <c r="BS162" s="12" t="s">
        <v>1321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8</v>
      </c>
      <c r="BX162" s="4">
        <v>4.6500000000000004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5" t="s">
        <v>1321</v>
      </c>
      <c r="CW162" s="53"/>
      <c r="CX162" s="12"/>
    </row>
    <row r="163" spans="1:102" ht="78.75" x14ac:dyDescent="0.25">
      <c r="A163" s="15" t="s">
        <v>1170</v>
      </c>
      <c r="B163" s="3" t="s">
        <v>496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21"/>
        <v>01</v>
      </c>
      <c r="I163" s="12" t="str">
        <f t="shared" si="22"/>
        <v>01</v>
      </c>
      <c r="J163" s="12" t="str">
        <f t="shared" si="23"/>
        <v>1975</v>
      </c>
      <c r="K163" s="4" t="s">
        <v>1368</v>
      </c>
      <c r="L163" s="4" t="s">
        <v>497</v>
      </c>
      <c r="M163" s="4" t="s">
        <v>1296</v>
      </c>
      <c r="N163" s="8"/>
      <c r="O163" s="11" t="s">
        <v>1575</v>
      </c>
      <c r="P163" s="28" t="s">
        <v>3119</v>
      </c>
      <c r="Q163" s="6" t="s">
        <v>1656</v>
      </c>
      <c r="R163" s="6" t="s">
        <v>3318</v>
      </c>
      <c r="S163" s="12" t="s">
        <v>3101</v>
      </c>
      <c r="T163" s="8"/>
      <c r="U163" s="12" t="s">
        <v>3387</v>
      </c>
      <c r="V163" s="6" t="s">
        <v>1576</v>
      </c>
      <c r="W163" s="8"/>
      <c r="X163" s="6" t="s">
        <v>1577</v>
      </c>
      <c r="Y163" s="6" t="s">
        <v>1578</v>
      </c>
      <c r="Z163" s="12" t="s">
        <v>3623</v>
      </c>
      <c r="AA163" s="8"/>
      <c r="AB163" s="9" t="s">
        <v>123</v>
      </c>
      <c r="AC163" s="4" t="s">
        <v>35</v>
      </c>
      <c r="AD163" s="9" t="s">
        <v>123</v>
      </c>
      <c r="AE163" s="4" t="s">
        <v>104</v>
      </c>
      <c r="AF163" s="8"/>
      <c r="AG163" s="9" t="s">
        <v>123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Vật lý nguyên tử, hạt nhân và năng lượng cao</v>
      </c>
      <c r="AX163" s="4" t="s">
        <v>498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115</v>
      </c>
      <c r="BK163" s="4" t="s">
        <v>22</v>
      </c>
      <c r="BL163" s="4" t="s">
        <v>22</v>
      </c>
      <c r="BM163" s="4" t="s">
        <v>2870</v>
      </c>
      <c r="BN163" s="4" t="s">
        <v>2868</v>
      </c>
      <c r="BO163" s="4"/>
      <c r="BP163" s="8"/>
      <c r="BQ163" s="4" t="s">
        <v>34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5</v>
      </c>
      <c r="BX163" s="12">
        <v>3.66</v>
      </c>
      <c r="BY163" s="12"/>
      <c r="BZ163" s="12"/>
      <c r="CA163" s="12" t="s">
        <v>91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4" t="s">
        <v>3267</v>
      </c>
      <c r="CW163" s="53"/>
      <c r="CX163" s="12"/>
    </row>
    <row r="164" spans="1:102" ht="78.75" x14ac:dyDescent="0.25">
      <c r="A164" s="15" t="s">
        <v>1171</v>
      </c>
      <c r="B164" s="3" t="s">
        <v>763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21"/>
        <v>12</v>
      </c>
      <c r="I164" s="12" t="str">
        <f t="shared" si="22"/>
        <v>02</v>
      </c>
      <c r="J164" s="12" t="str">
        <f t="shared" si="23"/>
        <v>1986</v>
      </c>
      <c r="K164" s="4" t="s">
        <v>3388</v>
      </c>
      <c r="L164" s="4" t="s">
        <v>764</v>
      </c>
      <c r="M164" s="4" t="s">
        <v>1296</v>
      </c>
      <c r="N164" s="8"/>
      <c r="O164" s="6" t="s">
        <v>1460</v>
      </c>
      <c r="P164" s="28" t="s">
        <v>3122</v>
      </c>
      <c r="Q164" s="6" t="s">
        <v>1499</v>
      </c>
      <c r="R164" s="6" t="s">
        <v>3318</v>
      </c>
      <c r="S164" s="12" t="s">
        <v>3101</v>
      </c>
      <c r="T164" s="8"/>
      <c r="U164" s="12" t="s">
        <v>3388</v>
      </c>
      <c r="V164" s="6" t="s">
        <v>1664</v>
      </c>
      <c r="W164" s="8"/>
      <c r="X164" s="6" t="s">
        <v>1665</v>
      </c>
      <c r="Y164" s="21" t="s">
        <v>1666</v>
      </c>
      <c r="Z164" s="12" t="s">
        <v>3624</v>
      </c>
      <c r="AA164" s="8"/>
      <c r="AB164" s="9" t="s">
        <v>228</v>
      </c>
      <c r="AC164" s="4" t="s">
        <v>35</v>
      </c>
      <c r="AD164" s="9" t="s">
        <v>228</v>
      </c>
      <c r="AE164" s="4" t="s">
        <v>104</v>
      </c>
      <c r="AF164" s="8"/>
      <c r="AG164" s="9" t="s">
        <v>228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Toán giải tích</v>
      </c>
      <c r="AX164" s="4" t="s">
        <v>765</v>
      </c>
      <c r="AY164" s="4"/>
      <c r="AZ164" s="8"/>
      <c r="BA164" s="8"/>
      <c r="BB164" s="4" t="s">
        <v>1244</v>
      </c>
      <c r="BC164" s="15" t="s">
        <v>3909</v>
      </c>
      <c r="BD164" s="4" t="s">
        <v>1244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3833</v>
      </c>
      <c r="BN164" s="4" t="s">
        <v>79</v>
      </c>
      <c r="BO164" s="4"/>
      <c r="BP164" s="8"/>
      <c r="BQ164" s="4" t="s">
        <v>34</v>
      </c>
      <c r="BR164" s="12"/>
      <c r="BS164" s="12" t="s">
        <v>34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1318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4" t="s">
        <v>34</v>
      </c>
      <c r="CW164" s="53"/>
      <c r="CX164" s="12"/>
    </row>
    <row r="165" spans="1:102" ht="63" x14ac:dyDescent="0.25">
      <c r="A165" s="15" t="s">
        <v>1172</v>
      </c>
      <c r="B165" s="3" t="s">
        <v>639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21"/>
        <v>16</v>
      </c>
      <c r="I165" s="12" t="str">
        <f t="shared" si="22"/>
        <v>12</v>
      </c>
      <c r="J165" s="12" t="str">
        <f t="shared" si="23"/>
        <v>1983</v>
      </c>
      <c r="K165" s="4" t="s">
        <v>1342</v>
      </c>
      <c r="L165" s="4" t="s">
        <v>640</v>
      </c>
      <c r="M165" s="4" t="s">
        <v>1296</v>
      </c>
      <c r="N165" s="8"/>
      <c r="O165" s="11" t="s">
        <v>1465</v>
      </c>
      <c r="P165" s="14" t="s">
        <v>1682</v>
      </c>
      <c r="Q165" s="6" t="s">
        <v>1656</v>
      </c>
      <c r="R165" s="6" t="s">
        <v>3318</v>
      </c>
      <c r="S165" s="12" t="s">
        <v>3101</v>
      </c>
      <c r="T165" s="8"/>
      <c r="U165" s="12" t="s">
        <v>3389</v>
      </c>
      <c r="V165" s="6" t="s">
        <v>1683</v>
      </c>
      <c r="W165" s="8"/>
      <c r="X165" s="6" t="s">
        <v>1684</v>
      </c>
      <c r="Y165" s="6" t="s">
        <v>22</v>
      </c>
      <c r="Z165" s="12" t="s">
        <v>3625</v>
      </c>
      <c r="AA165" s="8"/>
      <c r="AB165" s="9" t="s">
        <v>142</v>
      </c>
      <c r="AC165" s="4" t="s">
        <v>35</v>
      </c>
      <c r="AD165" s="9" t="s">
        <v>142</v>
      </c>
      <c r="AE165" s="4" t="s">
        <v>104</v>
      </c>
      <c r="AF165" s="8"/>
      <c r="AG165" s="9" t="s">
        <v>142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 t="s">
        <v>1245</v>
      </c>
      <c r="AR165" s="8"/>
      <c r="AS165" s="4" t="s">
        <v>28</v>
      </c>
      <c r="AT165" s="4" t="s">
        <v>29</v>
      </c>
      <c r="AU165" s="4" t="s">
        <v>79</v>
      </c>
      <c r="AV165" s="43" t="str">
        <f>INDEX([1]DATA!$W$10:$W$285,MATCH(B165,[1]DATA!$C$10:$C$285,0))</f>
        <v>Đại học</v>
      </c>
      <c r="AW165" s="43" t="str">
        <f>INDEX([1]DATA!$X$10:$X$285,MATCH(B165,[1]DATA!$C$10:$C$285,0))</f>
        <v>Giáo dục thể chất</v>
      </c>
      <c r="AX165" s="4" t="s">
        <v>314</v>
      </c>
      <c r="AY165" s="4"/>
      <c r="AZ165" s="8"/>
      <c r="BA165" s="8"/>
      <c r="BB165" s="4" t="s">
        <v>1248</v>
      </c>
      <c r="BC165" s="10" t="s">
        <v>3909</v>
      </c>
      <c r="BD165" s="4" t="s">
        <v>1248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79</v>
      </c>
      <c r="BJ165" s="4" t="s">
        <v>47</v>
      </c>
      <c r="BK165" s="4" t="s">
        <v>22</v>
      </c>
      <c r="BL165" s="4" t="s">
        <v>22</v>
      </c>
      <c r="BM165" s="4" t="s">
        <v>1455</v>
      </c>
      <c r="BN165" s="4" t="s">
        <v>60</v>
      </c>
      <c r="BO165" s="4"/>
      <c r="BP165" s="8"/>
      <c r="BQ165" s="4" t="s">
        <v>1243</v>
      </c>
      <c r="BR165" s="12"/>
      <c r="BS165" s="12" t="s">
        <v>1321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4</v>
      </c>
      <c r="BX165" s="12">
        <v>3.33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4" t="s">
        <v>3268</v>
      </c>
      <c r="CW165" s="53"/>
      <c r="CX165" s="12"/>
    </row>
    <row r="166" spans="1:102" ht="63" x14ac:dyDescent="0.25">
      <c r="A166" s="15" t="s">
        <v>1173</v>
      </c>
      <c r="B166" s="3" t="s">
        <v>655</v>
      </c>
      <c r="C166" s="12" t="s">
        <v>1245</v>
      </c>
      <c r="D166" s="12"/>
      <c r="E166" s="12"/>
      <c r="F166" s="12" t="s">
        <v>1245</v>
      </c>
      <c r="G166" s="4" t="s">
        <v>54</v>
      </c>
      <c r="H166" s="12" t="str">
        <f t="shared" si="21"/>
        <v>08</v>
      </c>
      <c r="I166" s="12" t="str">
        <f t="shared" si="22"/>
        <v>04</v>
      </c>
      <c r="J166" s="12" t="str">
        <f t="shared" si="23"/>
        <v>1986</v>
      </c>
      <c r="K166" s="4" t="s">
        <v>1371</v>
      </c>
      <c r="L166" s="4" t="s">
        <v>656</v>
      </c>
      <c r="M166" s="4" t="s">
        <v>1296</v>
      </c>
      <c r="N166" s="8"/>
      <c r="O166" s="6" t="s">
        <v>1464</v>
      </c>
      <c r="P166" s="14" t="s">
        <v>1699</v>
      </c>
      <c r="Q166" s="6" t="s">
        <v>1499</v>
      </c>
      <c r="R166" s="6" t="s">
        <v>3318</v>
      </c>
      <c r="S166" s="12" t="s">
        <v>3101</v>
      </c>
      <c r="T166" s="8"/>
      <c r="U166" s="12" t="s">
        <v>3390</v>
      </c>
      <c r="V166" s="6" t="s">
        <v>1700</v>
      </c>
      <c r="W166" s="8"/>
      <c r="X166" s="6" t="s">
        <v>1701</v>
      </c>
      <c r="Y166" s="6" t="s">
        <v>22</v>
      </c>
      <c r="Z166" s="12" t="s">
        <v>3626</v>
      </c>
      <c r="AA166" s="8"/>
      <c r="AB166" s="9" t="s">
        <v>139</v>
      </c>
      <c r="AC166" s="4" t="s">
        <v>35</v>
      </c>
      <c r="AD166" s="9" t="s">
        <v>139</v>
      </c>
      <c r="AE166" s="4" t="s">
        <v>104</v>
      </c>
      <c r="AF166" s="8"/>
      <c r="AG166" s="9" t="s">
        <v>139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Toán ứng dụng</v>
      </c>
      <c r="AX166" s="4" t="s">
        <v>657</v>
      </c>
      <c r="AY166" s="4"/>
      <c r="AZ166" s="8"/>
      <c r="BA166" s="8"/>
      <c r="BB166" s="10" t="s">
        <v>3022</v>
      </c>
      <c r="BC166" s="15" t="s">
        <v>3909</v>
      </c>
      <c r="BD166" s="4" t="s">
        <v>1483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37</v>
      </c>
      <c r="BJ166" s="4" t="s">
        <v>115</v>
      </c>
      <c r="BK166" s="4" t="s">
        <v>22</v>
      </c>
      <c r="BL166" s="4" t="s">
        <v>22</v>
      </c>
      <c r="BM166" s="4" t="s">
        <v>3833</v>
      </c>
      <c r="BN166" s="4" t="s">
        <v>79</v>
      </c>
      <c r="BO166" s="4"/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3028</v>
      </c>
      <c r="CW166" s="53"/>
      <c r="CX166" s="12"/>
    </row>
    <row r="167" spans="1:102" ht="78.75" x14ac:dyDescent="0.25">
      <c r="A167" s="15" t="s">
        <v>1174</v>
      </c>
      <c r="B167" s="3" t="s">
        <v>664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21"/>
        <v>27</v>
      </c>
      <c r="I167" s="12" t="str">
        <f t="shared" si="22"/>
        <v>10</v>
      </c>
      <c r="J167" s="12" t="str">
        <f t="shared" si="23"/>
        <v>1971</v>
      </c>
      <c r="K167" s="4" t="s">
        <v>1382</v>
      </c>
      <c r="L167" s="4" t="s">
        <v>665</v>
      </c>
      <c r="M167" s="4" t="s">
        <v>1296</v>
      </c>
      <c r="N167" s="8"/>
      <c r="O167" s="29" t="s">
        <v>3120</v>
      </c>
      <c r="P167" s="28" t="s">
        <v>3121</v>
      </c>
      <c r="Q167" s="30" t="s">
        <v>1656</v>
      </c>
      <c r="R167" s="30" t="s">
        <v>3318</v>
      </c>
      <c r="S167" s="12" t="s">
        <v>3101</v>
      </c>
      <c r="T167" s="8"/>
      <c r="U167" s="12" t="s">
        <v>3372</v>
      </c>
      <c r="V167" s="6" t="s">
        <v>1824</v>
      </c>
      <c r="W167" s="8"/>
      <c r="X167" s="11" t="s">
        <v>1825</v>
      </c>
      <c r="Y167" s="6" t="s">
        <v>22</v>
      </c>
      <c r="Z167" s="12" t="s">
        <v>3627</v>
      </c>
      <c r="AA167" s="8"/>
      <c r="AB167" s="9" t="s">
        <v>225</v>
      </c>
      <c r="AC167" s="4" t="s">
        <v>35</v>
      </c>
      <c r="AD167" s="9" t="s">
        <v>225</v>
      </c>
      <c r="AE167" s="4" t="s">
        <v>104</v>
      </c>
      <c r="AF167" s="8"/>
      <c r="AG167" s="9" t="s">
        <v>246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Ngôn ngữ học ứng dụng</v>
      </c>
      <c r="AX167" s="4" t="s">
        <v>666</v>
      </c>
      <c r="AY167" s="4"/>
      <c r="AZ167" s="8"/>
      <c r="BA167" s="8"/>
      <c r="BB167" s="10" t="s">
        <v>3023</v>
      </c>
      <c r="BC167" s="10" t="s">
        <v>3909</v>
      </c>
      <c r="BD167" s="4" t="s">
        <v>1274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1455</v>
      </c>
      <c r="BN167" s="4" t="s">
        <v>60</v>
      </c>
      <c r="BO167" s="4"/>
      <c r="BP167" s="8"/>
      <c r="BQ167" s="4" t="s">
        <v>3931</v>
      </c>
      <c r="BR167" s="12"/>
      <c r="BS167" s="12" t="s">
        <v>50</v>
      </c>
      <c r="BT167" s="12" t="str">
        <f>INDEX([1]DATA!$O$10:$O$285,MATCH(B167,[1]DATA!$C$10:$C$285,0))</f>
        <v>V.07.01.03</v>
      </c>
      <c r="BU167" s="4" t="s">
        <v>1311</v>
      </c>
      <c r="BV167" s="12"/>
      <c r="BW167" s="4">
        <v>4</v>
      </c>
      <c r="BX167" s="4">
        <v>3.33</v>
      </c>
      <c r="BY167" s="4"/>
      <c r="BZ167" s="4"/>
      <c r="CA167" s="4" t="s">
        <v>1318</v>
      </c>
      <c r="CB167" s="4" t="s">
        <v>1037</v>
      </c>
      <c r="CC167" s="10" t="s">
        <v>3284</v>
      </c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10" t="s">
        <v>3029</v>
      </c>
      <c r="CW167" s="53"/>
      <c r="CX167" s="12"/>
    </row>
    <row r="168" spans="1:102" ht="63" x14ac:dyDescent="0.25">
      <c r="A168" s="15" t="s">
        <v>1175</v>
      </c>
      <c r="B168" s="3" t="s">
        <v>624</v>
      </c>
      <c r="C168" s="12" t="s">
        <v>1245</v>
      </c>
      <c r="D168" s="12"/>
      <c r="E168" s="12"/>
      <c r="F168" s="12" t="s">
        <v>1245</v>
      </c>
      <c r="G168" s="4" t="s">
        <v>20</v>
      </c>
      <c r="H168" s="12" t="str">
        <f t="shared" si="21"/>
        <v>23</v>
      </c>
      <c r="I168" s="12" t="str">
        <f t="shared" si="22"/>
        <v>07</v>
      </c>
      <c r="J168" s="12" t="str">
        <f t="shared" si="23"/>
        <v>1982</v>
      </c>
      <c r="K168" s="4" t="s">
        <v>1353</v>
      </c>
      <c r="L168" s="4" t="s">
        <v>625</v>
      </c>
      <c r="M168" s="4" t="s">
        <v>1296</v>
      </c>
      <c r="N168" s="8"/>
      <c r="O168" s="6" t="s">
        <v>1882</v>
      </c>
      <c r="P168" s="7" t="s">
        <v>1883</v>
      </c>
      <c r="Q168" s="6" t="s">
        <v>1499</v>
      </c>
      <c r="R168" s="6" t="s">
        <v>3318</v>
      </c>
      <c r="S168" s="12" t="s">
        <v>3101</v>
      </c>
      <c r="T168" s="8"/>
      <c r="U168" s="12" t="s">
        <v>3381</v>
      </c>
      <c r="V168" s="6" t="s">
        <v>1884</v>
      </c>
      <c r="W168" s="8"/>
      <c r="X168" s="6" t="s">
        <v>1885</v>
      </c>
      <c r="Y168" s="6" t="s">
        <v>22</v>
      </c>
      <c r="Z168" s="12" t="s">
        <v>3628</v>
      </c>
      <c r="AA168" s="8"/>
      <c r="AB168" s="9" t="s">
        <v>105</v>
      </c>
      <c r="AC168" s="4" t="s">
        <v>35</v>
      </c>
      <c r="AD168" s="9" t="s">
        <v>105</v>
      </c>
      <c r="AE168" s="4" t="s">
        <v>104</v>
      </c>
      <c r="AF168" s="8"/>
      <c r="AG168" s="9" t="s">
        <v>626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Công nghệ sinh học</v>
      </c>
      <c r="AX168" s="4" t="s">
        <v>627</v>
      </c>
      <c r="AY168" s="4"/>
      <c r="AZ168" s="8"/>
      <c r="BA168" s="8"/>
      <c r="BB168" s="4" t="s">
        <v>3024</v>
      </c>
      <c r="BC168" s="4" t="s">
        <v>3909</v>
      </c>
      <c r="BD168" s="4" t="s">
        <v>1263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1321</v>
      </c>
      <c r="BN168" s="4" t="s">
        <v>49</v>
      </c>
      <c r="BO168" s="4"/>
      <c r="BP168" s="8"/>
      <c r="BQ168" s="4" t="s">
        <v>50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3</v>
      </c>
      <c r="BX168" s="4">
        <v>3</v>
      </c>
      <c r="BY168" s="4"/>
      <c r="BZ168" s="4"/>
      <c r="CA168" s="4" t="s">
        <v>58</v>
      </c>
      <c r="CB168" s="4" t="s">
        <v>3236</v>
      </c>
      <c r="CC168" s="10" t="s">
        <v>2958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4" t="s">
        <v>3832</v>
      </c>
      <c r="CW168" s="53"/>
      <c r="CX168" s="12"/>
    </row>
    <row r="169" spans="1:102" ht="47.25" x14ac:dyDescent="0.25">
      <c r="A169" s="15" t="s">
        <v>1176</v>
      </c>
      <c r="B169" s="3" t="s">
        <v>393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21"/>
        <v>12</v>
      </c>
      <c r="I169" s="12" t="str">
        <f t="shared" si="22"/>
        <v>09</v>
      </c>
      <c r="J169" s="12" t="str">
        <f t="shared" si="23"/>
        <v>1979</v>
      </c>
      <c r="K169" s="4" t="s">
        <v>1352</v>
      </c>
      <c r="L169" s="4" t="s">
        <v>394</v>
      </c>
      <c r="M169" s="4" t="s">
        <v>1296</v>
      </c>
      <c r="N169" s="8"/>
      <c r="O169" s="11" t="s">
        <v>1951</v>
      </c>
      <c r="P169" s="14" t="s">
        <v>1952</v>
      </c>
      <c r="Q169" s="6" t="s">
        <v>1499</v>
      </c>
      <c r="R169" s="6" t="s">
        <v>3318</v>
      </c>
      <c r="S169" s="12" t="s">
        <v>3321</v>
      </c>
      <c r="T169" s="8"/>
      <c r="U169" s="12" t="s">
        <v>3391</v>
      </c>
      <c r="V169" s="6" t="s">
        <v>1953</v>
      </c>
      <c r="W169" s="8"/>
      <c r="X169" s="6" t="s">
        <v>1954</v>
      </c>
      <c r="Y169" s="6" t="s">
        <v>1955</v>
      </c>
      <c r="Z169" s="12" t="s">
        <v>3629</v>
      </c>
      <c r="AA169" s="8"/>
      <c r="AB169" s="9" t="s">
        <v>295</v>
      </c>
      <c r="AC169" s="4" t="s">
        <v>35</v>
      </c>
      <c r="AD169" s="9" t="s">
        <v>295</v>
      </c>
      <c r="AE169" s="4" t="s">
        <v>104</v>
      </c>
      <c r="AF169" s="8"/>
      <c r="AG169" s="9" t="s">
        <v>395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Khoa học giáo dục</v>
      </c>
      <c r="AX169" s="4" t="s">
        <v>98</v>
      </c>
      <c r="AY169" s="4"/>
      <c r="AZ169" s="8"/>
      <c r="BA169" s="8"/>
      <c r="BB169" s="4" t="s">
        <v>1325</v>
      </c>
      <c r="BC169" s="4" t="s">
        <v>3909</v>
      </c>
      <c r="BD169" s="4" t="s">
        <v>1258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2870</v>
      </c>
      <c r="BN169" s="4" t="s">
        <v>2868</v>
      </c>
      <c r="BO169" s="4"/>
      <c r="BP169" s="8"/>
      <c r="BQ169" s="4" t="s">
        <v>34</v>
      </c>
      <c r="BR169" s="12"/>
      <c r="BS169" s="12" t="s">
        <v>34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5</v>
      </c>
      <c r="BX169" s="4">
        <v>3.66</v>
      </c>
      <c r="BY169" s="4"/>
      <c r="BZ169" s="4"/>
      <c r="CA169" s="4" t="s">
        <v>91</v>
      </c>
      <c r="CB169" s="4"/>
      <c r="CC169" s="4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34</v>
      </c>
      <c r="CW169" s="53"/>
      <c r="CX169" s="12"/>
    </row>
    <row r="170" spans="1:102" ht="31.5" x14ac:dyDescent="0.25">
      <c r="A170" s="15" t="s">
        <v>1177</v>
      </c>
      <c r="B170" s="3" t="s">
        <v>418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21"/>
        <v>02</v>
      </c>
      <c r="I170" s="12" t="str">
        <f t="shared" si="22"/>
        <v>09</v>
      </c>
      <c r="J170" s="12" t="str">
        <f t="shared" si="23"/>
        <v>1965</v>
      </c>
      <c r="K170" s="4" t="s">
        <v>1382</v>
      </c>
      <c r="L170" s="4" t="s">
        <v>419</v>
      </c>
      <c r="M170" s="4" t="s">
        <v>1296</v>
      </c>
      <c r="N170" s="8"/>
      <c r="O170" s="6" t="s">
        <v>1985</v>
      </c>
      <c r="P170" s="7" t="s">
        <v>1986</v>
      </c>
      <c r="Q170" s="6" t="s">
        <v>1498</v>
      </c>
      <c r="R170" s="6" t="s">
        <v>3318</v>
      </c>
      <c r="S170" s="12" t="s">
        <v>3320</v>
      </c>
      <c r="T170" s="8"/>
      <c r="U170" s="12" t="s">
        <v>3392</v>
      </c>
      <c r="V170" s="6" t="s">
        <v>1987</v>
      </c>
      <c r="W170" s="8"/>
      <c r="X170" s="6" t="s">
        <v>1988</v>
      </c>
      <c r="Y170" s="6" t="s">
        <v>22</v>
      </c>
      <c r="Z170" s="12" t="s">
        <v>3630</v>
      </c>
      <c r="AA170" s="8"/>
      <c r="AB170" s="9" t="s">
        <v>420</v>
      </c>
      <c r="AC170" s="4" t="s">
        <v>35</v>
      </c>
      <c r="AD170" s="9" t="s">
        <v>421</v>
      </c>
      <c r="AE170" s="4" t="s">
        <v>25</v>
      </c>
      <c r="AF170" s="8"/>
      <c r="AG170" s="9" t="s">
        <v>420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79</v>
      </c>
      <c r="AV170" s="43" t="str">
        <f>INDEX([1]DATA!$W$10:$W$285,MATCH(B170,[1]DATA!$C$10:$C$285,0))</f>
        <v>Đại học</v>
      </c>
      <c r="AW170" s="43" t="str">
        <f>INDEX([1]DATA!$X$10:$X$285,MATCH(B170,[1]DATA!$C$10:$C$285,0))</f>
        <v>Thể dục thể thao</v>
      </c>
      <c r="AX170" s="4" t="s">
        <v>422</v>
      </c>
      <c r="AY170" s="4"/>
      <c r="AZ170" s="8"/>
      <c r="BA170" s="8"/>
      <c r="BB170" s="4" t="s">
        <v>3024</v>
      </c>
      <c r="BC170" s="4"/>
      <c r="BD170" s="4" t="s">
        <v>1483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79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9</v>
      </c>
      <c r="BX170" s="4">
        <v>4.9800000000000004</v>
      </c>
      <c r="BY170" s="4"/>
      <c r="BZ170" s="4" t="s">
        <v>3819</v>
      </c>
      <c r="CA170" s="4" t="s">
        <v>2806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2"/>
    </row>
    <row r="171" spans="1:102" ht="47.25" x14ac:dyDescent="0.25">
      <c r="A171" s="15" t="s">
        <v>1178</v>
      </c>
      <c r="B171" s="3" t="s">
        <v>617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21"/>
        <v>09</v>
      </c>
      <c r="I171" s="12" t="str">
        <f t="shared" si="22"/>
        <v>12</v>
      </c>
      <c r="J171" s="12" t="str">
        <f t="shared" si="23"/>
        <v>1981</v>
      </c>
      <c r="K171" s="4" t="s">
        <v>1383</v>
      </c>
      <c r="L171" s="4" t="s">
        <v>618</v>
      </c>
      <c r="M171" s="4" t="s">
        <v>1296</v>
      </c>
      <c r="N171" s="8"/>
      <c r="O171" s="29" t="s">
        <v>3125</v>
      </c>
      <c r="P171" s="28" t="s">
        <v>1904</v>
      </c>
      <c r="Q171" s="30" t="s">
        <v>1656</v>
      </c>
      <c r="R171" s="30" t="s">
        <v>3318</v>
      </c>
      <c r="S171" s="12" t="s">
        <v>3101</v>
      </c>
      <c r="T171" s="8"/>
      <c r="U171" s="12" t="s">
        <v>3393</v>
      </c>
      <c r="V171" s="6" t="s">
        <v>2020</v>
      </c>
      <c r="W171" s="8"/>
      <c r="X171" s="6" t="s">
        <v>2021</v>
      </c>
      <c r="Y171" s="6" t="s">
        <v>22</v>
      </c>
      <c r="Z171" s="12" t="s">
        <v>3631</v>
      </c>
      <c r="AA171" s="8"/>
      <c r="AB171" s="9" t="s">
        <v>139</v>
      </c>
      <c r="AC171" s="4" t="s">
        <v>35</v>
      </c>
      <c r="AD171" s="9" t="s">
        <v>139</v>
      </c>
      <c r="AE171" s="4" t="s">
        <v>104</v>
      </c>
      <c r="AF171" s="8"/>
      <c r="AG171" s="9" t="s">
        <v>139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314</v>
      </c>
      <c r="AY171" s="4"/>
      <c r="AZ171" s="8"/>
      <c r="BA171" s="8"/>
      <c r="BB171" s="4" t="s">
        <v>1248</v>
      </c>
      <c r="BC171" s="10" t="s">
        <v>3909</v>
      </c>
      <c r="BD171" s="4" t="s">
        <v>1248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4" t="s">
        <v>1243</v>
      </c>
      <c r="BR171" s="12"/>
      <c r="BS171" s="12" t="s">
        <v>1321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4</v>
      </c>
      <c r="BX171" s="4">
        <v>3.33</v>
      </c>
      <c r="BY171" s="4"/>
      <c r="BZ171" s="4"/>
      <c r="CA171" s="4" t="s">
        <v>2961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5" t="s">
        <v>3269</v>
      </c>
      <c r="CW171" s="53"/>
      <c r="CX171" s="12"/>
    </row>
    <row r="172" spans="1:102" ht="63" x14ac:dyDescent="0.25">
      <c r="A172" s="15" t="s">
        <v>1179</v>
      </c>
      <c r="B172" s="3" t="s">
        <v>537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21"/>
        <v>01</v>
      </c>
      <c r="I172" s="12" t="str">
        <f t="shared" si="22"/>
        <v>01</v>
      </c>
      <c r="J172" s="12" t="str">
        <f t="shared" si="23"/>
        <v>1977</v>
      </c>
      <c r="K172" s="4" t="s">
        <v>1353</v>
      </c>
      <c r="L172" s="4" t="s">
        <v>538</v>
      </c>
      <c r="M172" s="4" t="s">
        <v>1296</v>
      </c>
      <c r="N172" s="8"/>
      <c r="O172" s="6" t="s">
        <v>2077</v>
      </c>
      <c r="P172" s="7" t="s">
        <v>2078</v>
      </c>
      <c r="Q172" s="6" t="s">
        <v>1499</v>
      </c>
      <c r="R172" s="6" t="s">
        <v>3318</v>
      </c>
      <c r="S172" s="12" t="s">
        <v>3101</v>
      </c>
      <c r="T172" s="8"/>
      <c r="U172" s="12" t="s">
        <v>3394</v>
      </c>
      <c r="V172" s="6" t="s">
        <v>2079</v>
      </c>
      <c r="W172" s="8"/>
      <c r="X172" s="11" t="s">
        <v>2080</v>
      </c>
      <c r="Y172" s="21" t="s">
        <v>2081</v>
      </c>
      <c r="Z172" s="12" t="s">
        <v>3632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43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chất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2870</v>
      </c>
      <c r="BN172" s="4" t="s">
        <v>2962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5</v>
      </c>
      <c r="BX172" s="12">
        <v>3.66</v>
      </c>
      <c r="BY172" s="12"/>
      <c r="BZ172" s="12"/>
      <c r="CA172" s="12" t="s">
        <v>1318</v>
      </c>
      <c r="CB172" s="24">
        <v>0.17</v>
      </c>
      <c r="CC172" s="15" t="s">
        <v>3872</v>
      </c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  <c r="CX172" s="12"/>
    </row>
    <row r="173" spans="1:102" ht="47.25" x14ac:dyDescent="0.25">
      <c r="A173" s="15" t="s">
        <v>1180</v>
      </c>
      <c r="B173" s="3" t="s">
        <v>566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1"/>
        <v>29</v>
      </c>
      <c r="I173" s="12" t="str">
        <f t="shared" si="22"/>
        <v>11</v>
      </c>
      <c r="J173" s="12" t="str">
        <f t="shared" si="23"/>
        <v>1979</v>
      </c>
      <c r="K173" s="4" t="s">
        <v>1382</v>
      </c>
      <c r="L173" s="4" t="s">
        <v>567</v>
      </c>
      <c r="M173" s="4" t="s">
        <v>1296</v>
      </c>
      <c r="N173" s="8"/>
      <c r="O173" s="6" t="s">
        <v>2082</v>
      </c>
      <c r="P173" s="14" t="s">
        <v>2083</v>
      </c>
      <c r="Q173" s="6" t="s">
        <v>1499</v>
      </c>
      <c r="R173" s="6" t="s">
        <v>3318</v>
      </c>
      <c r="S173" s="12" t="s">
        <v>3101</v>
      </c>
      <c r="T173" s="8"/>
      <c r="U173" s="12" t="s">
        <v>3395</v>
      </c>
      <c r="V173" s="6" t="s">
        <v>2084</v>
      </c>
      <c r="W173" s="8"/>
      <c r="X173" s="6" t="s">
        <v>2085</v>
      </c>
      <c r="Y173" s="6" t="s">
        <v>22</v>
      </c>
      <c r="Z173" s="12" t="s">
        <v>3633</v>
      </c>
      <c r="AA173" s="8"/>
      <c r="AB173" s="9" t="s">
        <v>123</v>
      </c>
      <c r="AC173" s="4" t="s">
        <v>35</v>
      </c>
      <c r="AD173" s="9" t="s">
        <v>123</v>
      </c>
      <c r="AE173" s="4" t="s">
        <v>104</v>
      </c>
      <c r="AF173" s="8"/>
      <c r="AG173" s="9" t="s">
        <v>123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Giáo dục học</v>
      </c>
      <c r="AX173" s="4" t="s">
        <v>262</v>
      </c>
      <c r="AY173" s="4"/>
      <c r="AZ173" s="8"/>
      <c r="BA173" s="8"/>
      <c r="BB173" s="4" t="s">
        <v>3021</v>
      </c>
      <c r="BC173" s="10" t="s">
        <v>3909</v>
      </c>
      <c r="BD173" s="4" t="s">
        <v>1483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4" t="s">
        <v>1311</v>
      </c>
      <c r="BV173" s="12"/>
      <c r="BW173" s="4">
        <v>5</v>
      </c>
      <c r="BX173" s="4">
        <v>3.66</v>
      </c>
      <c r="BY173" s="4"/>
      <c r="BZ173" s="4"/>
      <c r="CA173" s="4" t="s">
        <v>1318</v>
      </c>
      <c r="CB173" s="4"/>
      <c r="CC173" s="4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3030</v>
      </c>
      <c r="CW173" s="53"/>
      <c r="CX173" s="12"/>
    </row>
    <row r="174" spans="1:102" ht="94.5" x14ac:dyDescent="0.25">
      <c r="A174" s="15" t="s">
        <v>1181</v>
      </c>
      <c r="B174" s="3" t="s">
        <v>441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1"/>
        <v>18</v>
      </c>
      <c r="I174" s="12" t="str">
        <f t="shared" si="22"/>
        <v>09</v>
      </c>
      <c r="J174" s="12" t="str">
        <f t="shared" si="23"/>
        <v>1976</v>
      </c>
      <c r="K174" s="4" t="s">
        <v>1382</v>
      </c>
      <c r="L174" s="4" t="s">
        <v>442</v>
      </c>
      <c r="M174" s="4" t="s">
        <v>1296</v>
      </c>
      <c r="N174" s="8"/>
      <c r="O174" s="11" t="s">
        <v>1458</v>
      </c>
      <c r="P174" s="14" t="s">
        <v>2131</v>
      </c>
      <c r="Q174" s="6" t="s">
        <v>1656</v>
      </c>
      <c r="R174" s="6" t="s">
        <v>3318</v>
      </c>
      <c r="S174" s="12" t="s">
        <v>3101</v>
      </c>
      <c r="T174" s="8"/>
      <c r="U174" s="12" t="s">
        <v>3396</v>
      </c>
      <c r="V174" s="6" t="s">
        <v>1459</v>
      </c>
      <c r="W174" s="8"/>
      <c r="X174" s="6" t="s">
        <v>2132</v>
      </c>
      <c r="Y174" s="6" t="s">
        <v>2133</v>
      </c>
      <c r="Z174" s="12" t="s">
        <v>3634</v>
      </c>
      <c r="AA174" s="8"/>
      <c r="AB174" s="9" t="s">
        <v>246</v>
      </c>
      <c r="AC174" s="4" t="s">
        <v>35</v>
      </c>
      <c r="AD174" s="9" t="s">
        <v>443</v>
      </c>
      <c r="AE174" s="4" t="s">
        <v>25</v>
      </c>
      <c r="AF174" s="8"/>
      <c r="AG174" s="9" t="s">
        <v>246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9" t="s">
        <v>192</v>
      </c>
      <c r="AQ174" s="9" t="s">
        <v>1245</v>
      </c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Vật lý kỹ thuật</v>
      </c>
      <c r="AX174" s="4" t="s">
        <v>444</v>
      </c>
      <c r="AY174" s="4"/>
      <c r="AZ174" s="8"/>
      <c r="BA174" s="8"/>
      <c r="BB174" s="4" t="s">
        <v>1248</v>
      </c>
      <c r="BC174" s="10" t="s">
        <v>3909</v>
      </c>
      <c r="BD174" s="4" t="s">
        <v>1248</v>
      </c>
      <c r="BE174" s="4"/>
      <c r="BF174" s="4"/>
      <c r="BG174" s="8"/>
      <c r="BH174" s="12" t="str">
        <f>INDEX([1]DATA!$Z$10:$Z$285,MATCH(B174,[1]DATA!$C$10:$C$285,0))</f>
        <v>Trung cấp</v>
      </c>
      <c r="BI174" s="4" t="s">
        <v>37</v>
      </c>
      <c r="BJ174" s="4" t="s">
        <v>47</v>
      </c>
      <c r="BK174" s="4" t="s">
        <v>22</v>
      </c>
      <c r="BL174" s="4" t="s">
        <v>22</v>
      </c>
      <c r="BM174" s="4" t="s">
        <v>1321</v>
      </c>
      <c r="BN174" s="4" t="s">
        <v>49</v>
      </c>
      <c r="BO174" s="4"/>
      <c r="BP174" s="8"/>
      <c r="BQ174" s="10" t="s">
        <v>34</v>
      </c>
      <c r="BR174" s="12"/>
      <c r="BS174" s="12" t="s">
        <v>50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9</v>
      </c>
      <c r="BX174" s="12">
        <v>4.9800000000000004</v>
      </c>
      <c r="BY174" s="12"/>
      <c r="BZ174" s="12"/>
      <c r="CA174" s="12" t="s">
        <v>1318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10" t="s">
        <v>3272</v>
      </c>
      <c r="CW174" s="53"/>
      <c r="CX174" s="12"/>
    </row>
    <row r="175" spans="1:102" ht="78.75" x14ac:dyDescent="0.25">
      <c r="A175" s="15" t="s">
        <v>1182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1"/>
        <v>09</v>
      </c>
      <c r="I175" s="12" t="str">
        <f t="shared" si="22"/>
        <v>12</v>
      </c>
      <c r="J175" s="12" t="str">
        <f t="shared" si="23"/>
        <v>1978</v>
      </c>
      <c r="K175" s="4" t="s">
        <v>1380</v>
      </c>
      <c r="L175" s="4" t="s">
        <v>494</v>
      </c>
      <c r="M175" s="4" t="s">
        <v>1296</v>
      </c>
      <c r="N175" s="8"/>
      <c r="O175" s="6" t="s">
        <v>2140</v>
      </c>
      <c r="P175" s="7" t="s">
        <v>2141</v>
      </c>
      <c r="Q175" s="6" t="s">
        <v>1517</v>
      </c>
      <c r="R175" s="6" t="s">
        <v>3318</v>
      </c>
      <c r="S175" s="12" t="s">
        <v>3320</v>
      </c>
      <c r="T175" s="8"/>
      <c r="U175" s="12" t="s">
        <v>1412</v>
      </c>
      <c r="V175" s="6" t="s">
        <v>2142</v>
      </c>
      <c r="W175" s="8"/>
      <c r="X175" s="11" t="s">
        <v>2143</v>
      </c>
      <c r="Y175" s="21" t="s">
        <v>2144</v>
      </c>
      <c r="Z175" s="12" t="s">
        <v>3635</v>
      </c>
      <c r="AA175" s="8"/>
      <c r="AB175" s="9" t="s">
        <v>43</v>
      </c>
      <c r="AC175" s="4" t="s">
        <v>35</v>
      </c>
      <c r="AD175" s="9" t="s">
        <v>43</v>
      </c>
      <c r="AE175" s="4" t="s">
        <v>25</v>
      </c>
      <c r="AF175" s="8"/>
      <c r="AG175" s="9" t="s">
        <v>43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LL và PP dạy học Tiếng anh</v>
      </c>
      <c r="AX175" s="4" t="s">
        <v>495</v>
      </c>
      <c r="AY175" s="4"/>
      <c r="AZ175" s="8"/>
      <c r="BA175" s="8"/>
      <c r="BB175" s="4" t="s">
        <v>1248</v>
      </c>
      <c r="BC175" s="10" t="s">
        <v>3913</v>
      </c>
      <c r="BD175" s="4" t="s">
        <v>1248</v>
      </c>
      <c r="BE175" s="10"/>
      <c r="BF175" s="10" t="s">
        <v>1442</v>
      </c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/>
      <c r="BO175" s="4"/>
      <c r="BP175" s="8"/>
      <c r="BQ175" s="4" t="s">
        <v>3931</v>
      </c>
      <c r="BR175" s="12"/>
      <c r="BS175" s="12" t="s">
        <v>3834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6</v>
      </c>
      <c r="BX175" s="4">
        <v>3.99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37</v>
      </c>
      <c r="CW175" s="53"/>
      <c r="CX175" s="12"/>
    </row>
    <row r="176" spans="1:102" ht="63" x14ac:dyDescent="0.25">
      <c r="A176" s="15" t="s">
        <v>1183</v>
      </c>
      <c r="B176" s="3" t="s">
        <v>454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1"/>
        <v>31</v>
      </c>
      <c r="I176" s="12" t="str">
        <f t="shared" si="22"/>
        <v>10</v>
      </c>
      <c r="J176" s="12" t="str">
        <f t="shared" si="23"/>
        <v>1970</v>
      </c>
      <c r="K176" s="4" t="s">
        <v>1400</v>
      </c>
      <c r="L176" s="4" t="s">
        <v>83</v>
      </c>
      <c r="M176" s="4" t="s">
        <v>1296</v>
      </c>
      <c r="N176" s="8"/>
      <c r="O176" s="6" t="s">
        <v>2150</v>
      </c>
      <c r="P176" s="14" t="s">
        <v>2151</v>
      </c>
      <c r="Q176" s="6" t="s">
        <v>1498</v>
      </c>
      <c r="R176" s="6" t="s">
        <v>3318</v>
      </c>
      <c r="S176" s="12" t="s">
        <v>3101</v>
      </c>
      <c r="T176" s="8"/>
      <c r="U176" s="12" t="s">
        <v>3397</v>
      </c>
      <c r="V176" s="6" t="s">
        <v>2152</v>
      </c>
      <c r="W176" s="8"/>
      <c r="X176" s="6" t="s">
        <v>2153</v>
      </c>
      <c r="Y176" s="6" t="s">
        <v>22</v>
      </c>
      <c r="Z176" s="12" t="s">
        <v>3636</v>
      </c>
      <c r="AA176" s="8"/>
      <c r="AB176" s="9" t="s">
        <v>102</v>
      </c>
      <c r="AC176" s="4" t="s">
        <v>35</v>
      </c>
      <c r="AD176" s="9" t="s">
        <v>102</v>
      </c>
      <c r="AE176" s="4" t="s">
        <v>25</v>
      </c>
      <c r="AF176" s="8"/>
      <c r="AG176" s="9" t="s">
        <v>102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Đại số và lý thuyết số</v>
      </c>
      <c r="AX176" s="4" t="s">
        <v>204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1455</v>
      </c>
      <c r="BN176" s="4" t="s">
        <v>60</v>
      </c>
      <c r="BO176" s="4"/>
      <c r="BP176" s="8"/>
      <c r="BQ176" s="4" t="s">
        <v>34</v>
      </c>
      <c r="BR176" s="12"/>
      <c r="BS176" s="12" t="s">
        <v>2816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2816</v>
      </c>
      <c r="CW176" s="53"/>
      <c r="CX176" s="12"/>
    </row>
    <row r="177" spans="1:102" ht="63" x14ac:dyDescent="0.25">
      <c r="A177" s="15" t="s">
        <v>1184</v>
      </c>
      <c r="B177" s="3" t="s">
        <v>669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1"/>
        <v>29</v>
      </c>
      <c r="I177" s="12" t="str">
        <f t="shared" si="22"/>
        <v>08</v>
      </c>
      <c r="J177" s="12" t="str">
        <f t="shared" si="23"/>
        <v>1978</v>
      </c>
      <c r="K177" s="4" t="s">
        <v>1344</v>
      </c>
      <c r="L177" s="4" t="s">
        <v>670</v>
      </c>
      <c r="M177" s="4" t="s">
        <v>1296</v>
      </c>
      <c r="N177" s="8"/>
      <c r="O177" s="6" t="s">
        <v>2231</v>
      </c>
      <c r="P177" s="7" t="s">
        <v>2232</v>
      </c>
      <c r="Q177" s="6" t="s">
        <v>1499</v>
      </c>
      <c r="R177" s="6" t="s">
        <v>3318</v>
      </c>
      <c r="S177" s="12" t="s">
        <v>3101</v>
      </c>
      <c r="T177" s="8"/>
      <c r="U177" s="12" t="s">
        <v>3398</v>
      </c>
      <c r="V177" s="6" t="s">
        <v>2233</v>
      </c>
      <c r="W177" s="8"/>
      <c r="X177" s="11" t="s">
        <v>2234</v>
      </c>
      <c r="Y177" s="6" t="s">
        <v>2235</v>
      </c>
      <c r="Z177" s="12" t="s">
        <v>3637</v>
      </c>
      <c r="AA177" s="8"/>
      <c r="AB177" s="9" t="s">
        <v>152</v>
      </c>
      <c r="AC177" s="4" t="s">
        <v>35</v>
      </c>
      <c r="AD177" s="9" t="s">
        <v>152</v>
      </c>
      <c r="AE177" s="4" t="s">
        <v>104</v>
      </c>
      <c r="AF177" s="8"/>
      <c r="AG177" s="9" t="s">
        <v>152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10" t="s">
        <v>3904</v>
      </c>
      <c r="AY177" s="4"/>
      <c r="AZ177" s="8"/>
      <c r="BA177" s="8"/>
      <c r="BB177" s="10" t="s">
        <v>3891</v>
      </c>
      <c r="BC177" s="10" t="s">
        <v>3909</v>
      </c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10" t="s">
        <v>3894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2903</v>
      </c>
      <c r="BO177" s="4"/>
      <c r="BP177" s="8"/>
      <c r="BQ177" s="10" t="s">
        <v>3931</v>
      </c>
      <c r="BR177" s="12"/>
      <c r="BS177" s="12" t="s">
        <v>37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4</v>
      </c>
      <c r="BX177" s="4">
        <v>3.33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10" t="s">
        <v>3905</v>
      </c>
      <c r="CW177" s="53"/>
      <c r="CX177" s="12"/>
    </row>
    <row r="178" spans="1:102" ht="47.25" x14ac:dyDescent="0.25">
      <c r="A178" s="15" t="s">
        <v>1185</v>
      </c>
      <c r="B178" s="3" t="s">
        <v>707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21"/>
        <v>21</v>
      </c>
      <c r="I178" s="12" t="str">
        <f t="shared" si="22"/>
        <v>04</v>
      </c>
      <c r="J178" s="12" t="str">
        <f t="shared" si="23"/>
        <v>1982</v>
      </c>
      <c r="K178" s="4" t="s">
        <v>1382</v>
      </c>
      <c r="L178" s="4" t="s">
        <v>708</v>
      </c>
      <c r="M178" s="4" t="s">
        <v>1296</v>
      </c>
      <c r="N178" s="8"/>
      <c r="O178" s="29" t="s">
        <v>3126</v>
      </c>
      <c r="P178" s="28" t="s">
        <v>3127</v>
      </c>
      <c r="Q178" s="30" t="s">
        <v>1656</v>
      </c>
      <c r="R178" s="30" t="s">
        <v>3318</v>
      </c>
      <c r="S178" s="12" t="s">
        <v>3101</v>
      </c>
      <c r="T178" s="8"/>
      <c r="U178" s="12" t="s">
        <v>3399</v>
      </c>
      <c r="V178" s="6" t="s">
        <v>2241</v>
      </c>
      <c r="W178" s="8"/>
      <c r="X178" s="6" t="s">
        <v>2242</v>
      </c>
      <c r="Y178" s="21" t="s">
        <v>2243</v>
      </c>
      <c r="Z178" s="12" t="s">
        <v>3638</v>
      </c>
      <c r="AA178" s="8"/>
      <c r="AB178" s="9" t="s">
        <v>105</v>
      </c>
      <c r="AC178" s="4" t="s">
        <v>35</v>
      </c>
      <c r="AD178" s="9" t="s">
        <v>105</v>
      </c>
      <c r="AE178" s="4" t="s">
        <v>104</v>
      </c>
      <c r="AF178" s="8"/>
      <c r="AG178" s="9" t="s">
        <v>105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Phương pháp giảng dạy Tiếng Anh</v>
      </c>
      <c r="AX178" s="4" t="s">
        <v>709</v>
      </c>
      <c r="AY178" s="4"/>
      <c r="AZ178" s="8"/>
      <c r="BA178" s="8"/>
      <c r="BB178" s="4" t="s">
        <v>1244</v>
      </c>
      <c r="BC178" s="4"/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1455</v>
      </c>
      <c r="BN178" s="4" t="s">
        <v>60</v>
      </c>
      <c r="BO178" s="4"/>
      <c r="BP178" s="8"/>
      <c r="BQ178" s="4" t="s">
        <v>3931</v>
      </c>
      <c r="BR178" s="12"/>
      <c r="BS178" s="12" t="s">
        <v>3834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3</v>
      </c>
      <c r="BX178" s="4">
        <v>3</v>
      </c>
      <c r="BY178" s="4"/>
      <c r="BZ178" s="4"/>
      <c r="CA178" s="4" t="s">
        <v>3097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3225</v>
      </c>
      <c r="CW178" s="53"/>
      <c r="CX178" s="12"/>
    </row>
    <row r="179" spans="1:102" ht="78.75" x14ac:dyDescent="0.25">
      <c r="A179" s="15" t="s">
        <v>1186</v>
      </c>
      <c r="B179" s="3" t="s">
        <v>523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21"/>
        <v>21</v>
      </c>
      <c r="I179" s="12" t="str">
        <f t="shared" si="22"/>
        <v>10</v>
      </c>
      <c r="J179" s="12" t="str">
        <f t="shared" si="23"/>
        <v>1976</v>
      </c>
      <c r="K179" s="4" t="s">
        <v>1339</v>
      </c>
      <c r="L179" s="4" t="s">
        <v>524</v>
      </c>
      <c r="M179" s="4" t="s">
        <v>1296</v>
      </c>
      <c r="N179" s="8"/>
      <c r="O179" s="6" t="s">
        <v>2247</v>
      </c>
      <c r="P179" s="14" t="s">
        <v>2248</v>
      </c>
      <c r="Q179" s="6" t="s">
        <v>1499</v>
      </c>
      <c r="R179" s="6" t="s">
        <v>3318</v>
      </c>
      <c r="S179" s="12" t="s">
        <v>3320</v>
      </c>
      <c r="T179" s="8"/>
      <c r="U179" s="12" t="s">
        <v>3400</v>
      </c>
      <c r="V179" s="6" t="s">
        <v>2249</v>
      </c>
      <c r="W179" s="8"/>
      <c r="X179" s="11" t="s">
        <v>2250</v>
      </c>
      <c r="Y179" s="21" t="s">
        <v>2251</v>
      </c>
      <c r="Z179" s="12" t="s">
        <v>3639</v>
      </c>
      <c r="AA179" s="8"/>
      <c r="AB179" s="9" t="s">
        <v>43</v>
      </c>
      <c r="AC179" s="4" t="s">
        <v>35</v>
      </c>
      <c r="AD179" s="9" t="s">
        <v>525</v>
      </c>
      <c r="AE179" s="4" t="s">
        <v>25</v>
      </c>
      <c r="AF179" s="8"/>
      <c r="AG179" s="9" t="s">
        <v>43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Tiếng Anh</v>
      </c>
      <c r="AX179" s="4" t="s">
        <v>33</v>
      </c>
      <c r="AY179" s="4"/>
      <c r="AZ179" s="8"/>
      <c r="BA179" s="8"/>
      <c r="BB179" s="4" t="s">
        <v>1248</v>
      </c>
      <c r="BC179" s="4"/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115</v>
      </c>
      <c r="BK179" s="4" t="s">
        <v>22</v>
      </c>
      <c r="BL179" s="4" t="s">
        <v>22</v>
      </c>
      <c r="BM179" s="4" t="s">
        <v>1321</v>
      </c>
      <c r="BN179" s="4" t="s">
        <v>49</v>
      </c>
      <c r="BO179" s="4"/>
      <c r="BP179" s="8"/>
      <c r="BQ179" s="4" t="s">
        <v>3933</v>
      </c>
      <c r="BR179" s="12"/>
      <c r="BS179" s="12" t="s">
        <v>3833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6</v>
      </c>
      <c r="BX179" s="12">
        <v>3.99</v>
      </c>
      <c r="BY179" s="12"/>
      <c r="BZ179" s="12"/>
      <c r="CA179" s="12" t="s">
        <v>1318</v>
      </c>
      <c r="CB179" s="24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10" t="s">
        <v>3031</v>
      </c>
      <c r="CW179" s="53"/>
      <c r="CX179" s="12"/>
    </row>
    <row r="180" spans="1:102" ht="63" x14ac:dyDescent="0.25">
      <c r="A180" s="15" t="s">
        <v>1187</v>
      </c>
      <c r="B180" s="3" t="s">
        <v>521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1"/>
        <v>08</v>
      </c>
      <c r="I180" s="12" t="str">
        <f t="shared" si="22"/>
        <v>11</v>
      </c>
      <c r="J180" s="12" t="str">
        <f t="shared" si="23"/>
        <v>1983</v>
      </c>
      <c r="K180" s="4" t="s">
        <v>1343</v>
      </c>
      <c r="L180" s="4" t="s">
        <v>679</v>
      </c>
      <c r="M180" s="4" t="s">
        <v>1296</v>
      </c>
      <c r="N180" s="8"/>
      <c r="O180" s="6" t="s">
        <v>1463</v>
      </c>
      <c r="P180" s="7" t="s">
        <v>2264</v>
      </c>
      <c r="Q180" s="6" t="s">
        <v>1517</v>
      </c>
      <c r="R180" s="6" t="s">
        <v>3318</v>
      </c>
      <c r="S180" s="12" t="s">
        <v>3101</v>
      </c>
      <c r="T180" s="8"/>
      <c r="U180" s="12" t="s">
        <v>3401</v>
      </c>
      <c r="V180" s="6" t="s">
        <v>2265</v>
      </c>
      <c r="W180" s="8"/>
      <c r="X180" s="6" t="s">
        <v>2266</v>
      </c>
      <c r="Y180" s="21" t="s">
        <v>2267</v>
      </c>
      <c r="Z180" s="12" t="s">
        <v>3640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/>
      <c r="AW180" s="43"/>
      <c r="AX180" s="4" t="s">
        <v>284</v>
      </c>
      <c r="AY180" s="4"/>
      <c r="AZ180" s="8"/>
      <c r="BA180" s="8"/>
      <c r="BB180" s="10" t="s">
        <v>3025</v>
      </c>
      <c r="BC180" s="10" t="s">
        <v>3909</v>
      </c>
      <c r="BD180" s="4"/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10" t="s">
        <v>34</v>
      </c>
      <c r="BR180" s="12"/>
      <c r="BS180" s="12" t="s">
        <v>1321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3</v>
      </c>
      <c r="BX180" s="15" t="s">
        <v>2977</v>
      </c>
      <c r="BY180" s="12"/>
      <c r="BZ180" s="12"/>
      <c r="CA180" s="12" t="s">
        <v>91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3278</v>
      </c>
      <c r="CW180" s="53"/>
      <c r="CX180" s="12"/>
    </row>
    <row r="181" spans="1:102" ht="78.75" x14ac:dyDescent="0.25">
      <c r="A181" s="15" t="s">
        <v>1188</v>
      </c>
      <c r="B181" s="3" t="s">
        <v>473</v>
      </c>
      <c r="C181" s="12" t="s">
        <v>1245</v>
      </c>
      <c r="D181" s="12"/>
      <c r="E181" s="12"/>
      <c r="F181" s="12" t="s">
        <v>1245</v>
      </c>
      <c r="G181" s="4" t="s">
        <v>20</v>
      </c>
      <c r="H181" s="12" t="str">
        <f t="shared" si="21"/>
        <v>21</v>
      </c>
      <c r="I181" s="12" t="str">
        <f t="shared" si="22"/>
        <v>05</v>
      </c>
      <c r="J181" s="12" t="str">
        <f t="shared" si="23"/>
        <v>1966</v>
      </c>
      <c r="K181" s="4" t="s">
        <v>1406</v>
      </c>
      <c r="L181" s="4" t="s">
        <v>474</v>
      </c>
      <c r="M181" s="4" t="s">
        <v>1296</v>
      </c>
      <c r="N181" s="8"/>
      <c r="O181" s="6" t="s">
        <v>1457</v>
      </c>
      <c r="P181" s="7" t="s">
        <v>2341</v>
      </c>
      <c r="Q181" s="6" t="s">
        <v>1499</v>
      </c>
      <c r="R181" s="6" t="s">
        <v>3318</v>
      </c>
      <c r="S181" s="12" t="s">
        <v>3101</v>
      </c>
      <c r="T181" s="8"/>
      <c r="U181" s="12" t="s">
        <v>3402</v>
      </c>
      <c r="V181" s="6" t="s">
        <v>2342</v>
      </c>
      <c r="W181" s="8"/>
      <c r="X181" s="6" t="s">
        <v>2343</v>
      </c>
      <c r="Y181" s="6" t="s">
        <v>2344</v>
      </c>
      <c r="Z181" s="12" t="s">
        <v>3641</v>
      </c>
      <c r="AA181" s="8"/>
      <c r="AB181" s="9" t="s">
        <v>43</v>
      </c>
      <c r="AC181" s="4" t="s">
        <v>35</v>
      </c>
      <c r="AD181" s="9" t="s">
        <v>43</v>
      </c>
      <c r="AE181" s="4" t="s">
        <v>25</v>
      </c>
      <c r="AF181" s="8"/>
      <c r="AG181" s="9" t="s">
        <v>43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79</v>
      </c>
      <c r="AV181" s="43" t="str">
        <f>INDEX([1]DATA!$W$10:$W$285,MATCH(B181,[1]DATA!$C$10:$C$285,0))</f>
        <v>Đại học</v>
      </c>
      <c r="AW181" s="43" t="str">
        <f>INDEX([1]DATA!$X$10:$X$285,MATCH(B181,[1]DATA!$C$10:$C$285,0))</f>
        <v>Lý</v>
      </c>
      <c r="AX181" s="4" t="s">
        <v>475</v>
      </c>
      <c r="AY181" s="4"/>
      <c r="AZ181" s="8"/>
      <c r="BA181" s="8"/>
      <c r="BB181" s="4" t="s">
        <v>1248</v>
      </c>
      <c r="BC181" s="4" t="s">
        <v>3909</v>
      </c>
      <c r="BD181" s="4" t="s">
        <v>1248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79</v>
      </c>
      <c r="BJ181" s="4" t="s">
        <v>115</v>
      </c>
      <c r="BK181" s="4" t="s">
        <v>22</v>
      </c>
      <c r="BL181" s="4" t="s">
        <v>22</v>
      </c>
      <c r="BM181" s="4" t="s">
        <v>2870</v>
      </c>
      <c r="BN181" s="4" t="s">
        <v>2868</v>
      </c>
      <c r="BO181" s="4"/>
      <c r="BP181" s="8"/>
      <c r="BQ181" s="4" t="s">
        <v>1243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7</v>
      </c>
      <c r="BX181" s="4">
        <v>4.32</v>
      </c>
      <c r="BY181" s="4"/>
      <c r="BZ181" s="4"/>
      <c r="CA181" s="4" t="s">
        <v>2873</v>
      </c>
      <c r="CB181" s="24"/>
      <c r="CC181" s="4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45" t="s">
        <v>3269</v>
      </c>
      <c r="CW181" s="53"/>
      <c r="CX181" s="12"/>
    </row>
    <row r="182" spans="1:102" ht="78.75" x14ac:dyDescent="0.25">
      <c r="A182" s="15" t="s">
        <v>1189</v>
      </c>
      <c r="B182" s="3" t="s">
        <v>766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1"/>
        <v>23</v>
      </c>
      <c r="I182" s="12" t="str">
        <f t="shared" si="22"/>
        <v>05</v>
      </c>
      <c r="J182" s="12" t="str">
        <f t="shared" si="23"/>
        <v>1969</v>
      </c>
      <c r="K182" s="4" t="s">
        <v>1407</v>
      </c>
      <c r="L182" s="4" t="s">
        <v>767</v>
      </c>
      <c r="M182" s="4" t="s">
        <v>1296</v>
      </c>
      <c r="N182" s="8"/>
      <c r="O182" s="11" t="s">
        <v>2350</v>
      </c>
      <c r="P182" s="14" t="s">
        <v>2351</v>
      </c>
      <c r="Q182" s="6" t="s">
        <v>1499</v>
      </c>
      <c r="R182" s="6" t="s">
        <v>3318</v>
      </c>
      <c r="S182" s="12" t="s">
        <v>3320</v>
      </c>
      <c r="T182" s="8"/>
      <c r="U182" s="12" t="s">
        <v>3403</v>
      </c>
      <c r="V182" s="6" t="s">
        <v>2352</v>
      </c>
      <c r="W182" s="8"/>
      <c r="X182" s="6" t="s">
        <v>2353</v>
      </c>
      <c r="Y182" s="21" t="s">
        <v>2354</v>
      </c>
      <c r="Z182" s="12" t="s">
        <v>3642</v>
      </c>
      <c r="AA182" s="8"/>
      <c r="AB182" s="9" t="s">
        <v>228</v>
      </c>
      <c r="AC182" s="4" t="s">
        <v>35</v>
      </c>
      <c r="AD182" s="9" t="s">
        <v>228</v>
      </c>
      <c r="AE182" s="4" t="s">
        <v>104</v>
      </c>
      <c r="AF182" s="8"/>
      <c r="AG182" s="9" t="s">
        <v>228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Toán</v>
      </c>
      <c r="AX182" s="4" t="s">
        <v>255</v>
      </c>
      <c r="AY182" s="4"/>
      <c r="AZ182" s="8"/>
      <c r="BA182" s="8"/>
      <c r="BB182" s="4" t="s">
        <v>3026</v>
      </c>
      <c r="BC182" s="4"/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2</v>
      </c>
      <c r="BX182" s="4">
        <v>2.67</v>
      </c>
      <c r="BY182" s="4"/>
      <c r="BZ182" s="4"/>
      <c r="CA182" s="4" t="s">
        <v>1318</v>
      </c>
      <c r="CB182" s="24">
        <v>0.09</v>
      </c>
      <c r="CC182" s="10" t="s">
        <v>3284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10" t="s">
        <v>3276</v>
      </c>
      <c r="CW182" s="53"/>
      <c r="CX182" s="12"/>
    </row>
    <row r="183" spans="1:102" ht="63" x14ac:dyDescent="0.25">
      <c r="A183" s="15" t="s">
        <v>1190</v>
      </c>
      <c r="B183" s="3" t="s">
        <v>755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21"/>
        <v>04</v>
      </c>
      <c r="I183" s="12" t="str">
        <f t="shared" si="22"/>
        <v>06</v>
      </c>
      <c r="J183" s="12" t="str">
        <f t="shared" si="23"/>
        <v>1988</v>
      </c>
      <c r="K183" s="4" t="s">
        <v>1351</v>
      </c>
      <c r="L183" s="4" t="s">
        <v>756</v>
      </c>
      <c r="M183" s="4" t="s">
        <v>1296</v>
      </c>
      <c r="N183" s="8"/>
      <c r="O183" s="6" t="s">
        <v>2446</v>
      </c>
      <c r="P183" s="7" t="s">
        <v>2447</v>
      </c>
      <c r="Q183" s="6" t="s">
        <v>1499</v>
      </c>
      <c r="R183" s="6" t="s">
        <v>3318</v>
      </c>
      <c r="S183" s="12" t="s">
        <v>3101</v>
      </c>
      <c r="T183" s="8"/>
      <c r="U183" s="12" t="s">
        <v>3404</v>
      </c>
      <c r="V183" s="6" t="s">
        <v>2448</v>
      </c>
      <c r="W183" s="8"/>
      <c r="X183" s="6" t="s">
        <v>2449</v>
      </c>
      <c r="Y183" s="21" t="s">
        <v>2450</v>
      </c>
      <c r="Z183" s="12" t="s">
        <v>3643</v>
      </c>
      <c r="AA183" s="8"/>
      <c r="AB183" s="9" t="s">
        <v>105</v>
      </c>
      <c r="AC183" s="4" t="s">
        <v>35</v>
      </c>
      <c r="AD183" s="9" t="s">
        <v>105</v>
      </c>
      <c r="AE183" s="4" t="s">
        <v>104</v>
      </c>
      <c r="AF183" s="8"/>
      <c r="AG183" s="9" t="s">
        <v>757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Tiếng Anh</v>
      </c>
      <c r="AX183" s="4" t="s">
        <v>33</v>
      </c>
      <c r="AY183" s="4"/>
      <c r="AZ183" s="8"/>
      <c r="BA183" s="8"/>
      <c r="BB183" s="4" t="s">
        <v>1325</v>
      </c>
      <c r="BC183" s="4"/>
      <c r="BD183" s="4" t="s">
        <v>1325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10" t="s">
        <v>3931</v>
      </c>
      <c r="BR183" s="12"/>
      <c r="BS183" s="12" t="s">
        <v>3834</v>
      </c>
      <c r="BT183" s="12" t="str">
        <f>INDEX([1]DATA!$O$10:$O$285,MATCH(B183,[1]DATA!$C$10:$C$285,0))</f>
        <v>V.07.01.03</v>
      </c>
      <c r="BU183" s="12" t="s">
        <v>1311</v>
      </c>
      <c r="BV183" s="12"/>
      <c r="BW183" s="12">
        <v>1</v>
      </c>
      <c r="BX183" s="12">
        <v>2.34</v>
      </c>
      <c r="BY183" s="12"/>
      <c r="BZ183" s="12"/>
      <c r="CA183" s="12" t="s">
        <v>91</v>
      </c>
      <c r="CB183" s="24"/>
      <c r="CC183" s="12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3032</v>
      </c>
      <c r="CW183" s="53"/>
      <c r="CX183" s="12"/>
    </row>
    <row r="184" spans="1:102" ht="78.75" x14ac:dyDescent="0.25">
      <c r="A184" s="15" t="s">
        <v>1191</v>
      </c>
      <c r="B184" s="3" t="s">
        <v>758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21"/>
        <v>22</v>
      </c>
      <c r="I184" s="12" t="str">
        <f t="shared" si="22"/>
        <v>09</v>
      </c>
      <c r="J184" s="12" t="str">
        <f t="shared" si="23"/>
        <v>1990</v>
      </c>
      <c r="K184" s="4" t="s">
        <v>1382</v>
      </c>
      <c r="L184" s="4" t="s">
        <v>759</v>
      </c>
      <c r="M184" s="4" t="s">
        <v>1296</v>
      </c>
      <c r="N184" s="8"/>
      <c r="O184" s="6" t="s">
        <v>2570</v>
      </c>
      <c r="P184" s="14" t="s">
        <v>2571</v>
      </c>
      <c r="Q184" s="6" t="s">
        <v>1499</v>
      </c>
      <c r="R184" s="6" t="s">
        <v>3318</v>
      </c>
      <c r="S184" s="12" t="s">
        <v>3101</v>
      </c>
      <c r="T184" s="8"/>
      <c r="U184" s="12" t="s">
        <v>1412</v>
      </c>
      <c r="V184" s="6" t="s">
        <v>2572</v>
      </c>
      <c r="W184" s="8"/>
      <c r="X184" s="6" t="s">
        <v>2573</v>
      </c>
      <c r="Y184" s="21" t="s">
        <v>2574</v>
      </c>
      <c r="Z184" s="12" t="s">
        <v>3644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105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LL và PP giảng dạy Tiếng Anh</v>
      </c>
      <c r="AX184" s="4" t="s">
        <v>495</v>
      </c>
      <c r="AY184" s="4"/>
      <c r="AZ184" s="8"/>
      <c r="BA184" s="8"/>
      <c r="BB184" s="4" t="s">
        <v>3027</v>
      </c>
      <c r="BC184" s="4"/>
      <c r="BD184" s="4" t="s">
        <v>1244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3033</v>
      </c>
      <c r="CW184" s="53"/>
      <c r="CX184" s="12"/>
    </row>
    <row r="185" spans="1:102" ht="78.75" x14ac:dyDescent="0.25">
      <c r="A185" s="15" t="s">
        <v>1192</v>
      </c>
      <c r="B185" s="3" t="s">
        <v>568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1"/>
        <v>17</v>
      </c>
      <c r="I185" s="12" t="str">
        <f t="shared" si="22"/>
        <v>04</v>
      </c>
      <c r="J185" s="12" t="str">
        <f t="shared" si="23"/>
        <v>1981</v>
      </c>
      <c r="K185" s="4" t="s">
        <v>1415</v>
      </c>
      <c r="L185" s="4" t="s">
        <v>569</v>
      </c>
      <c r="M185" s="4" t="s">
        <v>1296</v>
      </c>
      <c r="N185" s="8"/>
      <c r="O185" s="6" t="s">
        <v>2658</v>
      </c>
      <c r="P185" s="7" t="s">
        <v>2659</v>
      </c>
      <c r="Q185" s="6" t="s">
        <v>1517</v>
      </c>
      <c r="R185" s="6" t="s">
        <v>3318</v>
      </c>
      <c r="S185" s="12" t="s">
        <v>3101</v>
      </c>
      <c r="T185" s="8"/>
      <c r="U185" s="12" t="s">
        <v>3405</v>
      </c>
      <c r="V185" s="6" t="s">
        <v>2660</v>
      </c>
      <c r="W185" s="8"/>
      <c r="X185" s="6" t="s">
        <v>2661</v>
      </c>
      <c r="Y185" s="6" t="s">
        <v>2662</v>
      </c>
      <c r="Z185" s="12" t="s">
        <v>3645</v>
      </c>
      <c r="AA185" s="8"/>
      <c r="AB185" s="9" t="s">
        <v>142</v>
      </c>
      <c r="AC185" s="4" t="s">
        <v>35</v>
      </c>
      <c r="AD185" s="9" t="s">
        <v>142</v>
      </c>
      <c r="AE185" s="4" t="s">
        <v>104</v>
      </c>
      <c r="AF185" s="8"/>
      <c r="AG185" s="9" t="s">
        <v>142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Hóa vô cơ</v>
      </c>
      <c r="AX185" s="4" t="s">
        <v>274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2870</v>
      </c>
      <c r="BN185" s="4" t="s">
        <v>2868</v>
      </c>
      <c r="BO185" s="4"/>
      <c r="BP185" s="8"/>
      <c r="BQ185" s="4" t="s">
        <v>34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5</v>
      </c>
      <c r="BX185" s="4">
        <v>3.66</v>
      </c>
      <c r="BY185" s="4"/>
      <c r="BZ185" s="4"/>
      <c r="CA185" s="4" t="s">
        <v>2967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" t="s">
        <v>3277</v>
      </c>
      <c r="CW185" s="53"/>
      <c r="CX185" s="12"/>
    </row>
    <row r="186" spans="1:102" ht="47.25" x14ac:dyDescent="0.25">
      <c r="A186" s="15" t="s">
        <v>1193</v>
      </c>
      <c r="B186" s="3" t="s">
        <v>463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21"/>
        <v>03</v>
      </c>
      <c r="I186" s="12" t="str">
        <f t="shared" si="22"/>
        <v>01</v>
      </c>
      <c r="J186" s="12" t="str">
        <f t="shared" si="23"/>
        <v>1974</v>
      </c>
      <c r="K186" s="4" t="s">
        <v>1384</v>
      </c>
      <c r="L186" s="4" t="s">
        <v>464</v>
      </c>
      <c r="M186" s="4" t="s">
        <v>1296</v>
      </c>
      <c r="N186" s="8"/>
      <c r="O186" s="6" t="s">
        <v>2713</v>
      </c>
      <c r="P186" s="28" t="s">
        <v>3128</v>
      </c>
      <c r="Q186" s="6" t="s">
        <v>1498</v>
      </c>
      <c r="R186" s="6" t="s">
        <v>3318</v>
      </c>
      <c r="S186" s="12" t="s">
        <v>3101</v>
      </c>
      <c r="T186" s="8"/>
      <c r="U186" s="12" t="s">
        <v>3406</v>
      </c>
      <c r="V186" s="6" t="s">
        <v>2714</v>
      </c>
      <c r="W186" s="8"/>
      <c r="X186" s="6" t="s">
        <v>2715</v>
      </c>
      <c r="Y186" s="21" t="s">
        <v>2716</v>
      </c>
      <c r="Z186" s="12" t="s">
        <v>3646</v>
      </c>
      <c r="AA186" s="8"/>
      <c r="AB186" s="9" t="s">
        <v>246</v>
      </c>
      <c r="AC186" s="4" t="s">
        <v>35</v>
      </c>
      <c r="AD186" s="9" t="s">
        <v>220</v>
      </c>
      <c r="AE186" s="4" t="s">
        <v>25</v>
      </c>
      <c r="AF186" s="8"/>
      <c r="AG186" s="9" t="s">
        <v>246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Tiếng Anh</v>
      </c>
      <c r="AX186" s="4" t="s">
        <v>423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1455</v>
      </c>
      <c r="BN186" s="4" t="s">
        <v>60</v>
      </c>
      <c r="BO186" s="4"/>
      <c r="BP186" s="8"/>
      <c r="BQ186" s="4" t="s">
        <v>3933</v>
      </c>
      <c r="BR186" s="12"/>
      <c r="BS186" s="12" t="s">
        <v>50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7</v>
      </c>
      <c r="BX186" s="12">
        <v>4.32</v>
      </c>
      <c r="BY186" s="12"/>
      <c r="BZ186" s="12"/>
      <c r="CA186" s="12" t="s">
        <v>91</v>
      </c>
      <c r="CB186" s="12"/>
      <c r="CC186" s="12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10" t="s">
        <v>3034</v>
      </c>
      <c r="CW186" s="53"/>
      <c r="CX186" s="12"/>
    </row>
    <row r="187" spans="1:102" ht="78.75" x14ac:dyDescent="0.25">
      <c r="A187" s="15" t="s">
        <v>1194</v>
      </c>
      <c r="B187" s="3" t="s">
        <v>510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1"/>
        <v>03</v>
      </c>
      <c r="I187" s="12" t="str">
        <f t="shared" si="22"/>
        <v>12</v>
      </c>
      <c r="J187" s="12" t="str">
        <f t="shared" si="23"/>
        <v>1972</v>
      </c>
      <c r="K187" s="4" t="s">
        <v>1341</v>
      </c>
      <c r="L187" s="4" t="s">
        <v>511</v>
      </c>
      <c r="M187" s="4" t="s">
        <v>1296</v>
      </c>
      <c r="N187" s="8"/>
      <c r="O187" s="29" t="s">
        <v>3129</v>
      </c>
      <c r="P187" s="7" t="s">
        <v>2769</v>
      </c>
      <c r="Q187" s="6" t="s">
        <v>1498</v>
      </c>
      <c r="R187" s="6" t="s">
        <v>3318</v>
      </c>
      <c r="S187" s="12" t="s">
        <v>3101</v>
      </c>
      <c r="T187" s="8"/>
      <c r="U187" s="12" t="s">
        <v>3407</v>
      </c>
      <c r="V187" s="6" t="s">
        <v>2770</v>
      </c>
      <c r="W187" s="8"/>
      <c r="X187" s="6" t="s">
        <v>2771</v>
      </c>
      <c r="Y187" s="6" t="s">
        <v>2772</v>
      </c>
      <c r="Z187" s="12" t="s">
        <v>3647</v>
      </c>
      <c r="AA187" s="8"/>
      <c r="AB187" s="9" t="s">
        <v>43</v>
      </c>
      <c r="AC187" s="4" t="s">
        <v>35</v>
      </c>
      <c r="AD187" s="9" t="s">
        <v>43</v>
      </c>
      <c r="AE187" s="4" t="s">
        <v>25</v>
      </c>
      <c r="AF187" s="8"/>
      <c r="AG187" s="9" t="s">
        <v>43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Lý luận và PP dạy học môn Tiếng Anh</v>
      </c>
      <c r="AX187" s="4" t="s">
        <v>495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4" t="s">
        <v>3931</v>
      </c>
      <c r="BR187" s="12"/>
      <c r="BS187" s="12" t="s">
        <v>3834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6</v>
      </c>
      <c r="BX187" s="4">
        <v>3.99</v>
      </c>
      <c r="BY187" s="4"/>
      <c r="BZ187" s="4"/>
      <c r="CA187" s="4" t="s">
        <v>1334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1486</v>
      </c>
      <c r="CW187" s="53"/>
      <c r="CX187" s="12"/>
    </row>
    <row r="188" spans="1:102" ht="63" x14ac:dyDescent="0.25">
      <c r="A188" s="15" t="s">
        <v>1195</v>
      </c>
      <c r="B188" s="3" t="s">
        <v>404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>LEFT(L188,2)</f>
        <v>17</v>
      </c>
      <c r="I188" s="12" t="str">
        <f>MID(L188,4,2)</f>
        <v>10</v>
      </c>
      <c r="J188" s="12" t="str">
        <f>RIGHT(L188,4)</f>
        <v>1976</v>
      </c>
      <c r="K188" s="4" t="s">
        <v>1351</v>
      </c>
      <c r="L188" s="4" t="s">
        <v>405</v>
      </c>
      <c r="M188" s="4" t="s">
        <v>1296</v>
      </c>
      <c r="N188" s="8"/>
      <c r="O188" s="6" t="s">
        <v>1819</v>
      </c>
      <c r="P188" s="7" t="s">
        <v>1820</v>
      </c>
      <c r="Q188" s="6" t="s">
        <v>1517</v>
      </c>
      <c r="R188" s="6" t="s">
        <v>3318</v>
      </c>
      <c r="S188" s="12" t="s">
        <v>3101</v>
      </c>
      <c r="T188" s="8"/>
      <c r="U188" s="12" t="s">
        <v>3513</v>
      </c>
      <c r="V188" s="6" t="s">
        <v>1821</v>
      </c>
      <c r="W188" s="8"/>
      <c r="X188" s="11" t="s">
        <v>1822</v>
      </c>
      <c r="Y188" s="21" t="s">
        <v>1823</v>
      </c>
      <c r="Z188" s="12" t="s">
        <v>3793</v>
      </c>
      <c r="AA188" s="8"/>
      <c r="AB188" s="9" t="s">
        <v>142</v>
      </c>
      <c r="AC188" s="12" t="s">
        <v>35</v>
      </c>
      <c r="AD188" s="9" t="s">
        <v>142</v>
      </c>
      <c r="AE188" s="4" t="s">
        <v>104</v>
      </c>
      <c r="AF188" s="8"/>
      <c r="AG188" s="9" t="s">
        <v>142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79</v>
      </c>
      <c r="AV188" s="43" t="str">
        <f>INDEX([1]DATA!$W$10:$W$285,MATCH(B188,[1]DATA!$C$10:$C$285,0))</f>
        <v>Đại học</v>
      </c>
      <c r="AW188" s="43" t="str">
        <f>INDEX([1]DATA!$X$10:$X$285,MATCH(B188,[1]DATA!$C$10:$C$285,0))</f>
        <v>Sư phạm Hóa học</v>
      </c>
      <c r="AX188" s="4" t="s">
        <v>406</v>
      </c>
      <c r="AY188" s="4"/>
      <c r="AZ188" s="8"/>
      <c r="BA188" s="8"/>
      <c r="BB188" s="12" t="s">
        <v>1325</v>
      </c>
      <c r="BC188" s="12"/>
      <c r="BD188" s="12"/>
      <c r="BE188" s="12"/>
      <c r="BF188" s="12"/>
      <c r="BG188" s="8"/>
      <c r="BH188" s="12" t="str">
        <f>INDEX([1]DATA!$Z$10:$Z$285,MATCH(B188,[1]DATA!$C$10:$C$285,0))</f>
        <v/>
      </c>
      <c r="BI188" s="4" t="s">
        <v>79</v>
      </c>
      <c r="BJ188" s="4" t="s">
        <v>22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4" t="s">
        <v>34</v>
      </c>
      <c r="BR188" s="12"/>
      <c r="BS188" s="12"/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3</v>
      </c>
      <c r="BX188" s="4">
        <v>3</v>
      </c>
      <c r="BY188" s="4"/>
      <c r="BZ188" s="4"/>
      <c r="CA188" s="4" t="s">
        <v>3813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2" t="s">
        <v>2816</v>
      </c>
      <c r="CW188" s="53"/>
      <c r="CX188" s="12"/>
    </row>
    <row r="189" spans="1:102" ht="78.75" x14ac:dyDescent="0.25">
      <c r="A189" s="15" t="s">
        <v>1196</v>
      </c>
      <c r="B189" s="3" t="s">
        <v>222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21"/>
        <v>11</v>
      </c>
      <c r="I189" s="12" t="str">
        <f t="shared" si="22"/>
        <v>03</v>
      </c>
      <c r="J189" s="12" t="str">
        <f t="shared" si="23"/>
        <v>1981</v>
      </c>
      <c r="K189" s="4" t="s">
        <v>1397</v>
      </c>
      <c r="L189" s="4" t="s">
        <v>223</v>
      </c>
      <c r="M189" s="4" t="s">
        <v>1294</v>
      </c>
      <c r="N189" s="8"/>
      <c r="O189" s="29" t="s">
        <v>2054</v>
      </c>
      <c r="P189" s="28" t="s">
        <v>2055</v>
      </c>
      <c r="Q189" s="6" t="s">
        <v>1498</v>
      </c>
      <c r="R189" s="6" t="s">
        <v>3318</v>
      </c>
      <c r="S189" s="12" t="s">
        <v>3101</v>
      </c>
      <c r="T189" s="8"/>
      <c r="U189" s="12" t="s">
        <v>3408</v>
      </c>
      <c r="V189" s="6" t="s">
        <v>2051</v>
      </c>
      <c r="W189" s="8"/>
      <c r="X189" s="6" t="s">
        <v>2052</v>
      </c>
      <c r="Y189" s="6" t="s">
        <v>2053</v>
      </c>
      <c r="Z189" s="12" t="s">
        <v>3648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74</v>
      </c>
      <c r="AI189" s="4" t="s">
        <v>3222</v>
      </c>
      <c r="AJ189" s="12"/>
      <c r="AK189" s="9" t="s">
        <v>140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/>
      <c r="AW189" s="43"/>
      <c r="AX189" s="4" t="s">
        <v>224</v>
      </c>
      <c r="AY189" s="4"/>
      <c r="AZ189" s="8"/>
      <c r="BA189" s="8"/>
      <c r="BB189" s="4" t="s">
        <v>1268</v>
      </c>
      <c r="BC189" s="4" t="s">
        <v>3909</v>
      </c>
      <c r="BD189" s="4" t="s">
        <v>1268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47</v>
      </c>
      <c r="BK189" s="4" t="s">
        <v>22</v>
      </c>
      <c r="BL189" s="4" t="s">
        <v>48</v>
      </c>
      <c r="BM189" s="4" t="s">
        <v>1321</v>
      </c>
      <c r="BN189" s="4" t="s">
        <v>1256</v>
      </c>
      <c r="BO189" s="4"/>
      <c r="BP189" s="8"/>
      <c r="BQ189" s="4" t="s">
        <v>1243</v>
      </c>
      <c r="BR189" s="12"/>
      <c r="BS189" s="12" t="s">
        <v>1321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91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1321</v>
      </c>
      <c r="CX189" s="12"/>
    </row>
    <row r="190" spans="1:102" ht="63" x14ac:dyDescent="0.25">
      <c r="A190" s="15" t="s">
        <v>1197</v>
      </c>
      <c r="B190" s="3" t="s">
        <v>215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21"/>
        <v>05</v>
      </c>
      <c r="I190" s="12" t="str">
        <f t="shared" si="22"/>
        <v>09</v>
      </c>
      <c r="J190" s="12" t="str">
        <f t="shared" si="23"/>
        <v>1980</v>
      </c>
      <c r="K190" s="4" t="s">
        <v>1358</v>
      </c>
      <c r="L190" s="4" t="s">
        <v>216</v>
      </c>
      <c r="M190" s="4" t="s">
        <v>1294</v>
      </c>
      <c r="N190" s="8"/>
      <c r="O190" s="6" t="s">
        <v>1849</v>
      </c>
      <c r="P190" s="7" t="s">
        <v>1850</v>
      </c>
      <c r="Q190" s="6" t="s">
        <v>1499</v>
      </c>
      <c r="R190" s="6" t="s">
        <v>3318</v>
      </c>
      <c r="S190" s="12" t="s">
        <v>3101</v>
      </c>
      <c r="T190" s="8"/>
      <c r="U190" s="12" t="s">
        <v>3409</v>
      </c>
      <c r="V190" s="6" t="s">
        <v>1851</v>
      </c>
      <c r="W190" s="8"/>
      <c r="X190" s="6" t="s">
        <v>1852</v>
      </c>
      <c r="Y190" s="6" t="s">
        <v>22</v>
      </c>
      <c r="Z190" s="12" t="s">
        <v>3649</v>
      </c>
      <c r="AA190" s="8"/>
      <c r="AB190" s="9" t="s">
        <v>152</v>
      </c>
      <c r="AC190" s="4" t="s">
        <v>35</v>
      </c>
      <c r="AD190" s="9" t="s">
        <v>152</v>
      </c>
      <c r="AE190" s="4" t="s">
        <v>104</v>
      </c>
      <c r="AF190" s="8"/>
      <c r="AG190" s="9" t="s">
        <v>152</v>
      </c>
      <c r="AH190" s="4" t="s">
        <v>171</v>
      </c>
      <c r="AI190" s="4" t="s">
        <v>171</v>
      </c>
      <c r="AJ190" s="12"/>
      <c r="AK190" s="9" t="s">
        <v>63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Chủ nghĩa xã hội khoa học</v>
      </c>
      <c r="AX190" s="4" t="s">
        <v>217</v>
      </c>
      <c r="AY190" s="4"/>
      <c r="AZ190" s="8"/>
      <c r="BA190" s="8"/>
      <c r="BB190" s="4" t="s">
        <v>1261</v>
      </c>
      <c r="BC190" s="10" t="s">
        <v>3915</v>
      </c>
      <c r="BD190" s="4" t="s">
        <v>1261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1262</v>
      </c>
      <c r="BO190" s="4"/>
      <c r="BP190" s="8"/>
      <c r="BQ190" s="4" t="s">
        <v>3933</v>
      </c>
      <c r="BR190" s="12"/>
      <c r="BS190" s="12" t="s">
        <v>1243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4</v>
      </c>
      <c r="BX190" s="4">
        <v>3.33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3043</v>
      </c>
      <c r="CX190" s="12"/>
    </row>
    <row r="191" spans="1:102" ht="78.75" x14ac:dyDescent="0.25">
      <c r="A191" s="15" t="s">
        <v>1198</v>
      </c>
      <c r="B191" s="3" t="s">
        <v>256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21"/>
        <v>28</v>
      </c>
      <c r="I191" s="12" t="str">
        <f t="shared" si="22"/>
        <v>09</v>
      </c>
      <c r="J191" s="12" t="str">
        <f t="shared" si="23"/>
        <v>1967</v>
      </c>
      <c r="K191" s="4" t="s">
        <v>1369</v>
      </c>
      <c r="L191" s="4" t="s">
        <v>257</v>
      </c>
      <c r="M191" s="4" t="s">
        <v>1294</v>
      </c>
      <c r="N191" s="8"/>
      <c r="O191" s="29" t="s">
        <v>3147</v>
      </c>
      <c r="P191" s="28" t="s">
        <v>3148</v>
      </c>
      <c r="Q191" s="30" t="s">
        <v>1656</v>
      </c>
      <c r="R191" s="30" t="s">
        <v>3318</v>
      </c>
      <c r="S191" s="12" t="s">
        <v>3101</v>
      </c>
      <c r="T191" s="8"/>
      <c r="U191" s="12" t="s">
        <v>3410</v>
      </c>
      <c r="V191" s="6" t="s">
        <v>1579</v>
      </c>
      <c r="W191" s="8"/>
      <c r="X191" s="6" t="s">
        <v>1580</v>
      </c>
      <c r="Y191" s="6" t="s">
        <v>1581</v>
      </c>
      <c r="Z191" s="12" t="s">
        <v>3650</v>
      </c>
      <c r="AA191" s="8"/>
      <c r="AB191" s="9" t="s">
        <v>258</v>
      </c>
      <c r="AC191" s="4" t="s">
        <v>35</v>
      </c>
      <c r="AD191" s="9" t="s">
        <v>258</v>
      </c>
      <c r="AE191" s="4" t="s">
        <v>25</v>
      </c>
      <c r="AF191" s="8"/>
      <c r="AG191" s="9" t="s">
        <v>259</v>
      </c>
      <c r="AH191" s="4" t="s">
        <v>260</v>
      </c>
      <c r="AI191" s="4" t="s">
        <v>260</v>
      </c>
      <c r="AJ191" s="12"/>
      <c r="AK191" s="9" t="s">
        <v>105</v>
      </c>
      <c r="AL191" s="12"/>
      <c r="AM191" s="8"/>
      <c r="AN191" s="8"/>
      <c r="AO191" s="8"/>
      <c r="AP191" s="9" t="s">
        <v>261</v>
      </c>
      <c r="AQ191" s="9" t="s">
        <v>1245</v>
      </c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Luật Kinh tế</v>
      </c>
      <c r="AX191" s="4" t="s">
        <v>762</v>
      </c>
      <c r="AY191" s="4"/>
      <c r="AZ191" s="8"/>
      <c r="BA191" s="8"/>
      <c r="BB191" s="4" t="s">
        <v>1244</v>
      </c>
      <c r="BC191" s="4" t="s">
        <v>3909</v>
      </c>
      <c r="BD191" s="4" t="s">
        <v>1253</v>
      </c>
      <c r="BE191" s="4"/>
      <c r="BF191" s="4"/>
      <c r="BG191" s="8"/>
      <c r="BH191" s="12" t="str">
        <f>INDEX([1]DATA!$Z$10:$Z$285,MATCH(B191,[1]DATA!$C$10:$C$285,0))</f>
        <v>Trung cấp</v>
      </c>
      <c r="BI191" s="4" t="s">
        <v>37</v>
      </c>
      <c r="BJ191" s="4" t="s">
        <v>47</v>
      </c>
      <c r="BK191" s="4" t="s">
        <v>22</v>
      </c>
      <c r="BL191" s="4" t="s">
        <v>22</v>
      </c>
      <c r="BM191" s="4" t="s">
        <v>1455</v>
      </c>
      <c r="BN191" s="4" t="s">
        <v>1277</v>
      </c>
      <c r="BO191" s="4"/>
      <c r="BP191" s="8"/>
      <c r="BQ191" s="4" t="s">
        <v>1243</v>
      </c>
      <c r="BR191" s="12"/>
      <c r="BS191" s="12" t="s">
        <v>1321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9</v>
      </c>
      <c r="BX191" s="4">
        <v>4.9800000000000004</v>
      </c>
      <c r="BY191" s="4"/>
      <c r="BZ191" s="4" t="s">
        <v>2955</v>
      </c>
      <c r="CA191" s="4" t="s">
        <v>2967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1321</v>
      </c>
      <c r="CX191" s="12"/>
    </row>
    <row r="192" spans="1:102" ht="78.75" x14ac:dyDescent="0.25">
      <c r="A192" s="15" t="s">
        <v>1199</v>
      </c>
      <c r="B192" s="3" t="s">
        <v>315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21"/>
        <v>18</v>
      </c>
      <c r="I192" s="12" t="str">
        <f t="shared" si="22"/>
        <v>06</v>
      </c>
      <c r="J192" s="12" t="str">
        <f t="shared" si="23"/>
        <v>1982</v>
      </c>
      <c r="K192" s="4" t="s">
        <v>1343</v>
      </c>
      <c r="L192" s="4" t="s">
        <v>316</v>
      </c>
      <c r="M192" s="4" t="s">
        <v>1294</v>
      </c>
      <c r="N192" s="8"/>
      <c r="O192" s="6" t="s">
        <v>1598</v>
      </c>
      <c r="P192" s="7" t="s">
        <v>317</v>
      </c>
      <c r="Q192" s="6" t="s">
        <v>1498</v>
      </c>
      <c r="R192" s="6" t="s">
        <v>3318</v>
      </c>
      <c r="S192" s="12" t="s">
        <v>3101</v>
      </c>
      <c r="T192" s="8"/>
      <c r="U192" s="12" t="s">
        <v>3411</v>
      </c>
      <c r="V192" s="6" t="s">
        <v>1599</v>
      </c>
      <c r="W192" s="8"/>
      <c r="X192" s="6" t="s">
        <v>1600</v>
      </c>
      <c r="Y192" s="6" t="s">
        <v>1601</v>
      </c>
      <c r="Z192" s="12" t="s">
        <v>3651</v>
      </c>
      <c r="AA192" s="8"/>
      <c r="AB192" s="9" t="s">
        <v>139</v>
      </c>
      <c r="AC192" s="4" t="s">
        <v>35</v>
      </c>
      <c r="AD192" s="9" t="s">
        <v>139</v>
      </c>
      <c r="AE192" s="4" t="s">
        <v>104</v>
      </c>
      <c r="AF192" s="8"/>
      <c r="AG192" s="9" t="s">
        <v>139</v>
      </c>
      <c r="AH192" s="4" t="s">
        <v>260</v>
      </c>
      <c r="AI192" s="4" t="s">
        <v>260</v>
      </c>
      <c r="AJ192" s="12"/>
      <c r="AK192" s="9" t="s">
        <v>300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Lịch sử Đảng CSVN</v>
      </c>
      <c r="AX192" s="4" t="s">
        <v>318</v>
      </c>
      <c r="AY192" s="4"/>
      <c r="AZ192" s="8"/>
      <c r="BA192" s="8"/>
      <c r="BB192" s="10" t="s">
        <v>3035</v>
      </c>
      <c r="BC192" s="10" t="s">
        <v>3909</v>
      </c>
      <c r="BD192" s="10" t="s">
        <v>3095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1321</v>
      </c>
      <c r="BN192" s="4" t="s">
        <v>1256</v>
      </c>
      <c r="BO192" s="4"/>
      <c r="BP192" s="8"/>
      <c r="BQ192" s="4" t="s">
        <v>34</v>
      </c>
      <c r="BR192" s="12"/>
      <c r="BS192" s="12" t="s">
        <v>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4</v>
      </c>
      <c r="BX192" s="4">
        <v>3.33</v>
      </c>
      <c r="BY192" s="4"/>
      <c r="BZ192" s="4"/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3038</v>
      </c>
      <c r="CX192" s="12"/>
    </row>
    <row r="193" spans="1:102" ht="63" x14ac:dyDescent="0.25">
      <c r="A193" s="15" t="s">
        <v>1200</v>
      </c>
      <c r="B193" s="3" t="s">
        <v>298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21"/>
        <v>18</v>
      </c>
      <c r="I193" s="12" t="str">
        <f t="shared" si="22"/>
        <v>08</v>
      </c>
      <c r="J193" s="12" t="str">
        <f t="shared" si="23"/>
        <v>1985</v>
      </c>
      <c r="K193" s="4" t="s">
        <v>1356</v>
      </c>
      <c r="L193" s="4" t="s">
        <v>299</v>
      </c>
      <c r="M193" s="4" t="s">
        <v>1294</v>
      </c>
      <c r="N193" s="8"/>
      <c r="O193" s="6" t="s">
        <v>2471</v>
      </c>
      <c r="P193" s="7" t="s">
        <v>2472</v>
      </c>
      <c r="Q193" s="6" t="s">
        <v>1498</v>
      </c>
      <c r="R193" s="6" t="s">
        <v>3318</v>
      </c>
      <c r="S193" s="12" t="s">
        <v>3101</v>
      </c>
      <c r="T193" s="8"/>
      <c r="U193" s="12" t="s">
        <v>3412</v>
      </c>
      <c r="V193" s="6" t="s">
        <v>2473</v>
      </c>
      <c r="W193" s="8"/>
      <c r="X193" s="6" t="s">
        <v>2474</v>
      </c>
      <c r="Y193" s="6" t="s">
        <v>22</v>
      </c>
      <c r="Z193" s="12" t="e">
        <v>#N/A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Kinh tế Chính trị</v>
      </c>
      <c r="AX193" s="4" t="s">
        <v>224</v>
      </c>
      <c r="AY193" s="4"/>
      <c r="AZ193" s="8"/>
      <c r="BA193" s="8"/>
      <c r="BB193" s="10" t="s">
        <v>3025</v>
      </c>
      <c r="BC193" s="10" t="s">
        <v>3909</v>
      </c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1455</v>
      </c>
      <c r="BN193" s="4" t="s">
        <v>1277</v>
      </c>
      <c r="BO193" s="4"/>
      <c r="BP193" s="8"/>
      <c r="BQ193" s="4" t="s">
        <v>1243</v>
      </c>
      <c r="BR193" s="12"/>
      <c r="BS193" s="12" t="s">
        <v>1321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4</v>
      </c>
      <c r="BX193" s="12">
        <v>3.33</v>
      </c>
      <c r="BY193" s="12"/>
      <c r="BZ193" s="12"/>
      <c r="CA193" s="12" t="s">
        <v>91</v>
      </c>
      <c r="CB193" s="12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1321</v>
      </c>
      <c r="CX193" s="12"/>
    </row>
    <row r="194" spans="1:102" ht="47.25" x14ac:dyDescent="0.25">
      <c r="A194" s="15" t="s">
        <v>1201</v>
      </c>
      <c r="B194" s="3" t="s">
        <v>658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21"/>
        <v>03</v>
      </c>
      <c r="I194" s="12" t="str">
        <f t="shared" si="22"/>
        <v>05</v>
      </c>
      <c r="J194" s="12" t="str">
        <f t="shared" si="23"/>
        <v>1970</v>
      </c>
      <c r="K194" s="4" t="s">
        <v>1339</v>
      </c>
      <c r="L194" s="4" t="s">
        <v>659</v>
      </c>
      <c r="M194" s="4" t="s">
        <v>1294</v>
      </c>
      <c r="N194" s="8"/>
      <c r="O194" s="6" t="s">
        <v>1515</v>
      </c>
      <c r="P194" s="7" t="s">
        <v>1516</v>
      </c>
      <c r="Q194" s="6" t="s">
        <v>1517</v>
      </c>
      <c r="R194" s="6" t="s">
        <v>3318</v>
      </c>
      <c r="S194" s="12" t="s">
        <v>3101</v>
      </c>
      <c r="T194" s="8"/>
      <c r="U194" s="12" t="s">
        <v>1342</v>
      </c>
      <c r="V194" s="6" t="s">
        <v>1518</v>
      </c>
      <c r="W194" s="8"/>
      <c r="X194" s="6" t="s">
        <v>1519</v>
      </c>
      <c r="Y194" s="6" t="s">
        <v>22</v>
      </c>
      <c r="Z194" s="12" t="s">
        <v>3652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9" t="s">
        <v>660</v>
      </c>
      <c r="AQ194" s="9" t="s">
        <v>1245</v>
      </c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Luật học</v>
      </c>
      <c r="AX194" s="4" t="s">
        <v>1324</v>
      </c>
      <c r="AY194" s="4" t="s">
        <v>2974</v>
      </c>
      <c r="AZ194" s="8"/>
      <c r="BA194" s="8"/>
      <c r="BB194" s="4" t="s">
        <v>3036</v>
      </c>
      <c r="BC194" s="4"/>
      <c r="BD194" s="4" t="s">
        <v>1246</v>
      </c>
      <c r="BE194" s="4"/>
      <c r="BF194" s="4"/>
      <c r="BG194" s="8"/>
      <c r="BH194" s="12" t="str">
        <f>INDEX([1]DATA!$Z$10:$Z$285,MATCH(B194,[1]DATA!$C$10:$C$285,0))</f>
        <v>Trung cấp</v>
      </c>
      <c r="BI194" s="4" t="s">
        <v>37</v>
      </c>
      <c r="BJ194" s="4" t="s">
        <v>47</v>
      </c>
      <c r="BK194" s="4" t="s">
        <v>385</v>
      </c>
      <c r="BL194" s="4" t="s">
        <v>22</v>
      </c>
      <c r="BM194" s="4" t="s">
        <v>3939</v>
      </c>
      <c r="BN194" s="4" t="s">
        <v>355</v>
      </c>
      <c r="BO194" s="4"/>
      <c r="BP194" s="8"/>
      <c r="BQ194" s="4" t="s">
        <v>34</v>
      </c>
      <c r="BR194" s="12"/>
      <c r="BS194" s="12" t="s">
        <v>34</v>
      </c>
      <c r="BT194" s="12" t="str">
        <f>INDEX([1]DATA!$O$10:$O$285,MATCH(B194,[1]DATA!$C$10:$C$285,0))</f>
        <v>V.07.01.03</v>
      </c>
      <c r="BU194" s="4" t="s">
        <v>1311</v>
      </c>
      <c r="BV194" s="12"/>
      <c r="BW194" s="4">
        <v>3</v>
      </c>
      <c r="BX194" s="4">
        <v>3</v>
      </c>
      <c r="BY194" s="4"/>
      <c r="BZ194" s="4"/>
      <c r="CA194" s="4" t="s">
        <v>40</v>
      </c>
      <c r="CB194" s="4"/>
      <c r="CC194" s="4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34</v>
      </c>
      <c r="CX194" s="12"/>
    </row>
    <row r="195" spans="1:102" ht="110.25" x14ac:dyDescent="0.25">
      <c r="A195" s="15" t="s">
        <v>1202</v>
      </c>
      <c r="B195" s="3" t="s">
        <v>573</v>
      </c>
      <c r="C195" s="12" t="s">
        <v>1245</v>
      </c>
      <c r="D195" s="12"/>
      <c r="E195" s="12"/>
      <c r="F195" s="12" t="s">
        <v>1245</v>
      </c>
      <c r="G195" s="4" t="s">
        <v>54</v>
      </c>
      <c r="H195" s="12" t="str">
        <f t="shared" si="21"/>
        <v>02</v>
      </c>
      <c r="I195" s="12" t="str">
        <f t="shared" si="22"/>
        <v>02</v>
      </c>
      <c r="J195" s="12" t="str">
        <f t="shared" si="23"/>
        <v>1985</v>
      </c>
      <c r="K195" s="4" t="s">
        <v>1363</v>
      </c>
      <c r="L195" s="4" t="s">
        <v>574</v>
      </c>
      <c r="M195" s="4" t="s">
        <v>1294</v>
      </c>
      <c r="N195" s="8"/>
      <c r="O195" s="29" t="s">
        <v>3146</v>
      </c>
      <c r="P195" s="7" t="s">
        <v>1536</v>
      </c>
      <c r="Q195" s="6" t="s">
        <v>1517</v>
      </c>
      <c r="R195" s="6" t="s">
        <v>3318</v>
      </c>
      <c r="S195" s="12" t="s">
        <v>3101</v>
      </c>
      <c r="T195" s="8"/>
      <c r="U195" s="12" t="s">
        <v>3413</v>
      </c>
      <c r="V195" s="6" t="s">
        <v>1537</v>
      </c>
      <c r="W195" s="8"/>
      <c r="X195" s="6" t="s">
        <v>1538</v>
      </c>
      <c r="Y195" s="6" t="s">
        <v>1539</v>
      </c>
      <c r="Z195" s="12" t="s">
        <v>3653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Thạc sĩ</v>
      </c>
      <c r="AW195" s="43" t="str">
        <f>INDEX([1]DATA!$X$10:$X$285,MATCH(B195,[1]DATA!$C$10:$C$285,0))</f>
        <v>Triết học</v>
      </c>
      <c r="AX195" s="4" t="s">
        <v>547</v>
      </c>
      <c r="AY195" s="4"/>
      <c r="AZ195" s="8"/>
      <c r="BA195" s="8"/>
      <c r="BB195" s="10" t="s">
        <v>3889</v>
      </c>
      <c r="BC195" s="10" t="s">
        <v>3909</v>
      </c>
      <c r="BD195" s="4" t="s">
        <v>1483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37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12" t="s">
        <v>1311</v>
      </c>
      <c r="BV195" s="12"/>
      <c r="BW195" s="12">
        <v>4</v>
      </c>
      <c r="BX195" s="12">
        <v>3.33</v>
      </c>
      <c r="BY195" s="12"/>
      <c r="BZ195" s="12"/>
      <c r="CA195" s="12" t="s">
        <v>2967</v>
      </c>
      <c r="CB195" s="12"/>
      <c r="CC195" s="12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3039</v>
      </c>
      <c r="CX195" s="12"/>
    </row>
    <row r="196" spans="1:102" ht="78.75" x14ac:dyDescent="0.25">
      <c r="A196" s="15" t="s">
        <v>1203</v>
      </c>
      <c r="B196" s="3" t="s">
        <v>400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21"/>
        <v>10</v>
      </c>
      <c r="I196" s="12" t="str">
        <f t="shared" si="22"/>
        <v>04</v>
      </c>
      <c r="J196" s="12" t="str">
        <f t="shared" si="23"/>
        <v>1985</v>
      </c>
      <c r="K196" s="4" t="s">
        <v>1374</v>
      </c>
      <c r="L196" s="4" t="s">
        <v>401</v>
      </c>
      <c r="M196" s="4" t="s">
        <v>1294</v>
      </c>
      <c r="N196" s="8"/>
      <c r="O196" s="6" t="s">
        <v>1624</v>
      </c>
      <c r="P196" s="7" t="s">
        <v>1625</v>
      </c>
      <c r="Q196" s="6" t="s">
        <v>1499</v>
      </c>
      <c r="R196" s="6" t="s">
        <v>3318</v>
      </c>
      <c r="S196" s="12" t="s">
        <v>3101</v>
      </c>
      <c r="T196" s="8"/>
      <c r="U196" s="12" t="s">
        <v>3414</v>
      </c>
      <c r="V196" s="6" t="s">
        <v>1626</v>
      </c>
      <c r="W196" s="8"/>
      <c r="X196" s="6" t="s">
        <v>1627</v>
      </c>
      <c r="Y196" s="6" t="s">
        <v>22</v>
      </c>
      <c r="Z196" s="12" t="s">
        <v>3654</v>
      </c>
      <c r="AA196" s="8"/>
      <c r="AB196" s="9" t="s">
        <v>139</v>
      </c>
      <c r="AC196" s="4" t="s">
        <v>35</v>
      </c>
      <c r="AD196" s="9" t="s">
        <v>402</v>
      </c>
      <c r="AE196" s="4" t="s">
        <v>104</v>
      </c>
      <c r="AF196" s="8"/>
      <c r="AG196" s="9" t="s">
        <v>139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Chủ nghĩa xã hội khoa học</v>
      </c>
      <c r="AX196" s="4" t="s">
        <v>217</v>
      </c>
      <c r="AY196" s="4"/>
      <c r="AZ196" s="8"/>
      <c r="BA196" s="8"/>
      <c r="BB196" s="4" t="s">
        <v>1325</v>
      </c>
      <c r="BC196" s="4" t="s">
        <v>3909</v>
      </c>
      <c r="BD196" s="4"/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4" t="s">
        <v>34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4</v>
      </c>
      <c r="BX196" s="4">
        <v>3.33</v>
      </c>
      <c r="BY196" s="4"/>
      <c r="BZ196" s="4"/>
      <c r="CA196" s="4" t="s">
        <v>2967</v>
      </c>
      <c r="CB196" s="4"/>
      <c r="CC196" s="4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3040</v>
      </c>
      <c r="CX196" s="12"/>
    </row>
    <row r="197" spans="1:102" ht="78.75" x14ac:dyDescent="0.25">
      <c r="A197" s="15" t="s">
        <v>1204</v>
      </c>
      <c r="B197" s="3" t="s">
        <v>675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21"/>
        <v>20</v>
      </c>
      <c r="I197" s="12" t="str">
        <f t="shared" si="22"/>
        <v>10</v>
      </c>
      <c r="J197" s="12" t="str">
        <f t="shared" si="23"/>
        <v>1983</v>
      </c>
      <c r="K197" s="4" t="s">
        <v>1374</v>
      </c>
      <c r="L197" s="4" t="s">
        <v>676</v>
      </c>
      <c r="M197" s="4" t="s">
        <v>1294</v>
      </c>
      <c r="N197" s="8"/>
      <c r="O197" s="6" t="s">
        <v>1639</v>
      </c>
      <c r="P197" s="7" t="s">
        <v>1640</v>
      </c>
      <c r="Q197" s="6" t="s">
        <v>1517</v>
      </c>
      <c r="R197" s="6" t="s">
        <v>3318</v>
      </c>
      <c r="S197" s="12" t="s">
        <v>3101</v>
      </c>
      <c r="T197" s="8"/>
      <c r="U197" s="12" t="s">
        <v>3414</v>
      </c>
      <c r="V197" s="6" t="s">
        <v>1641</v>
      </c>
      <c r="W197" s="8"/>
      <c r="X197" s="6" t="s">
        <v>1642</v>
      </c>
      <c r="Y197" s="6" t="s">
        <v>1643</v>
      </c>
      <c r="Z197" s="12" t="s">
        <v>3655</v>
      </c>
      <c r="AA197" s="8"/>
      <c r="AB197" s="9" t="s">
        <v>142</v>
      </c>
      <c r="AC197" s="4" t="s">
        <v>35</v>
      </c>
      <c r="AD197" s="9" t="s">
        <v>142</v>
      </c>
      <c r="AE197" s="4" t="s">
        <v>104</v>
      </c>
      <c r="AF197" s="8"/>
      <c r="AG197" s="9" t="s">
        <v>142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677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Triết học</v>
      </c>
      <c r="AX197" s="4" t="s">
        <v>547</v>
      </c>
      <c r="AY197" s="4"/>
      <c r="AZ197" s="8"/>
      <c r="BA197" s="8"/>
      <c r="BB197" s="4" t="s">
        <v>1325</v>
      </c>
      <c r="BC197" s="4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1243</v>
      </c>
      <c r="BR197" s="12"/>
      <c r="BS197" s="12" t="s">
        <v>1243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4</v>
      </c>
      <c r="BX197" s="12">
        <v>3.33</v>
      </c>
      <c r="BY197" s="12"/>
      <c r="BZ197" s="12"/>
      <c r="CA197" s="12" t="s">
        <v>2967</v>
      </c>
      <c r="CB197" s="12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3041</v>
      </c>
      <c r="CX197" s="12"/>
    </row>
    <row r="198" spans="1:102" ht="78.75" x14ac:dyDescent="0.25">
      <c r="A198" s="15" t="s">
        <v>1205</v>
      </c>
      <c r="B198" s="3" t="s">
        <v>722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21"/>
        <v>09</v>
      </c>
      <c r="I198" s="12" t="str">
        <f t="shared" si="22"/>
        <v>01</v>
      </c>
      <c r="J198" s="12" t="str">
        <f t="shared" si="23"/>
        <v>1983</v>
      </c>
      <c r="K198" s="4" t="s">
        <v>1343</v>
      </c>
      <c r="L198" s="4" t="s">
        <v>723</v>
      </c>
      <c r="M198" s="4" t="s">
        <v>1294</v>
      </c>
      <c r="N198" s="8"/>
      <c r="O198" s="29" t="s">
        <v>3149</v>
      </c>
      <c r="P198" s="7" t="s">
        <v>1739</v>
      </c>
      <c r="Q198" s="6" t="s">
        <v>1678</v>
      </c>
      <c r="R198" s="6" t="s">
        <v>3318</v>
      </c>
      <c r="S198" s="12" t="s">
        <v>3101</v>
      </c>
      <c r="T198" s="8"/>
      <c r="U198" s="12" t="s">
        <v>3415</v>
      </c>
      <c r="V198" s="6" t="s">
        <v>1740</v>
      </c>
      <c r="W198" s="8"/>
      <c r="X198" s="6" t="s">
        <v>1741</v>
      </c>
      <c r="Y198" s="6" t="s">
        <v>22</v>
      </c>
      <c r="Z198" s="12" t="s">
        <v>3656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152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Chính trị học</v>
      </c>
      <c r="AX198" s="4" t="s">
        <v>358</v>
      </c>
      <c r="AY198" s="4"/>
      <c r="AZ198" s="8"/>
      <c r="BA198" s="8"/>
      <c r="BB198" s="4" t="s">
        <v>3037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4" t="s">
        <v>34</v>
      </c>
      <c r="BR198" s="12"/>
      <c r="BS198" s="12" t="s">
        <v>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2</v>
      </c>
      <c r="BX198" s="12">
        <v>2.67</v>
      </c>
      <c r="BY198" s="12"/>
      <c r="BZ198" s="12"/>
      <c r="CA198" s="12" t="s">
        <v>91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34</v>
      </c>
      <c r="CX198" s="12"/>
    </row>
    <row r="199" spans="1:102" ht="78.75" x14ac:dyDescent="0.25">
      <c r="A199" s="15" t="s">
        <v>1206</v>
      </c>
      <c r="B199" s="3" t="s">
        <v>609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21"/>
        <v>06</v>
      </c>
      <c r="I199" s="12" t="str">
        <f t="shared" si="22"/>
        <v>08</v>
      </c>
      <c r="J199" s="12" t="str">
        <f t="shared" si="23"/>
        <v>1984</v>
      </c>
      <c r="K199" s="4" t="s">
        <v>1343</v>
      </c>
      <c r="L199" s="4" t="s">
        <v>320</v>
      </c>
      <c r="M199" s="4" t="s">
        <v>1294</v>
      </c>
      <c r="N199" s="8"/>
      <c r="O199" s="6" t="s">
        <v>1855</v>
      </c>
      <c r="P199" s="7" t="s">
        <v>1856</v>
      </c>
      <c r="Q199" s="6" t="s">
        <v>1499</v>
      </c>
      <c r="R199" s="6" t="s">
        <v>3318</v>
      </c>
      <c r="S199" s="12" t="s">
        <v>3101</v>
      </c>
      <c r="T199" s="8"/>
      <c r="U199" s="12" t="s">
        <v>3416</v>
      </c>
      <c r="V199" s="6" t="s">
        <v>1857</v>
      </c>
      <c r="W199" s="8"/>
      <c r="X199" s="6" t="s">
        <v>1858</v>
      </c>
      <c r="Y199" s="6" t="s">
        <v>1859</v>
      </c>
      <c r="Z199" s="12" t="s">
        <v>3657</v>
      </c>
      <c r="AA199" s="8"/>
      <c r="AB199" s="9" t="s">
        <v>142</v>
      </c>
      <c r="AC199" s="4" t="s">
        <v>610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9" t="s">
        <v>611</v>
      </c>
      <c r="AQ199" s="9" t="s">
        <v>1245</v>
      </c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Kinh tế học</v>
      </c>
      <c r="AX199" s="4" t="s">
        <v>613</v>
      </c>
      <c r="AY199" s="4"/>
      <c r="AZ199" s="8"/>
      <c r="BA199" s="8"/>
      <c r="BB199" s="4" t="s">
        <v>1244</v>
      </c>
      <c r="BC199" s="4" t="s">
        <v>3909</v>
      </c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1455</v>
      </c>
      <c r="BN199" s="4" t="s">
        <v>60</v>
      </c>
      <c r="BO199" s="4"/>
      <c r="BP199" s="8"/>
      <c r="BQ199" s="4" t="s">
        <v>1243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4</v>
      </c>
      <c r="BX199" s="12">
        <v>3.33</v>
      </c>
      <c r="BY199" s="12"/>
      <c r="BZ199" s="12"/>
      <c r="CA199" s="12" t="s">
        <v>1318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1321</v>
      </c>
      <c r="CX199" s="12"/>
    </row>
    <row r="200" spans="1:102" ht="63" x14ac:dyDescent="0.25">
      <c r="A200" s="15" t="s">
        <v>1207</v>
      </c>
      <c r="B200" s="3" t="s">
        <v>499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21"/>
        <v>22</v>
      </c>
      <c r="I200" s="12" t="str">
        <f t="shared" si="22"/>
        <v>03</v>
      </c>
      <c r="J200" s="12" t="str">
        <f t="shared" si="23"/>
        <v>1965</v>
      </c>
      <c r="K200" s="4" t="s">
        <v>1382</v>
      </c>
      <c r="L200" s="4" t="s">
        <v>500</v>
      </c>
      <c r="M200" s="4" t="s">
        <v>1294</v>
      </c>
      <c r="N200" s="8"/>
      <c r="O200" s="6" t="s">
        <v>1956</v>
      </c>
      <c r="P200" s="7" t="s">
        <v>1957</v>
      </c>
      <c r="Q200" s="6" t="s">
        <v>1499</v>
      </c>
      <c r="R200" s="6" t="s">
        <v>3318</v>
      </c>
      <c r="S200" s="12" t="s">
        <v>3101</v>
      </c>
      <c r="T200" s="8"/>
      <c r="U200" s="12" t="s">
        <v>3417</v>
      </c>
      <c r="V200" s="6" t="s">
        <v>1958</v>
      </c>
      <c r="W200" s="8"/>
      <c r="X200" s="6" t="s">
        <v>1959</v>
      </c>
      <c r="Y200" s="6" t="s">
        <v>22</v>
      </c>
      <c r="Z200" s="12" t="s">
        <v>3658</v>
      </c>
      <c r="AA200" s="8"/>
      <c r="AB200" s="9" t="s">
        <v>51</v>
      </c>
      <c r="AC200" s="4" t="s">
        <v>35</v>
      </c>
      <c r="AD200" s="9" t="s">
        <v>501</v>
      </c>
      <c r="AE200" s="4" t="s">
        <v>25</v>
      </c>
      <c r="AF200" s="8"/>
      <c r="AG200" s="9" t="s">
        <v>51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Giáo dục Chính trị</v>
      </c>
      <c r="AX200" s="4" t="s">
        <v>502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/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4" t="s">
        <v>1243</v>
      </c>
      <c r="BR200" s="12" t="s">
        <v>3801</v>
      </c>
      <c r="BS200" s="12" t="s">
        <v>1321</v>
      </c>
      <c r="BT200" s="12" t="str">
        <f>INDEX([1]DATA!$O$10:$O$285,MATCH(B200,[1]DATA!$C$10:$C$285,0))</f>
        <v>V.07.01.03</v>
      </c>
      <c r="BU200" s="4" t="s">
        <v>1311</v>
      </c>
      <c r="BV200" s="12"/>
      <c r="BW200" s="4">
        <v>6</v>
      </c>
      <c r="BX200" s="4">
        <v>3.99</v>
      </c>
      <c r="BY200" s="4"/>
      <c r="BZ200" s="4"/>
      <c r="CA200" s="4" t="s">
        <v>2967</v>
      </c>
      <c r="CB200" s="4"/>
      <c r="CC200" s="4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3269</v>
      </c>
      <c r="CX200" s="12"/>
    </row>
    <row r="201" spans="1:102" ht="78.75" x14ac:dyDescent="0.25">
      <c r="A201" s="15" t="s">
        <v>1208</v>
      </c>
      <c r="B201" s="3" t="s">
        <v>512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21"/>
        <v>01</v>
      </c>
      <c r="I201" s="12" t="str">
        <f t="shared" si="22"/>
        <v>01</v>
      </c>
      <c r="J201" s="12" t="str">
        <f t="shared" si="23"/>
        <v>1976</v>
      </c>
      <c r="K201" s="4" t="s">
        <v>1401</v>
      </c>
      <c r="L201" s="4" t="s">
        <v>513</v>
      </c>
      <c r="M201" s="4" t="s">
        <v>1294</v>
      </c>
      <c r="N201" s="8"/>
      <c r="O201" s="6" t="s">
        <v>2154</v>
      </c>
      <c r="P201" s="7" t="s">
        <v>2155</v>
      </c>
      <c r="Q201" s="6" t="s">
        <v>1499</v>
      </c>
      <c r="R201" s="6" t="s">
        <v>3318</v>
      </c>
      <c r="S201" s="12" t="s">
        <v>3101</v>
      </c>
      <c r="T201" s="8"/>
      <c r="U201" s="12" t="s">
        <v>3418</v>
      </c>
      <c r="V201" s="6" t="s">
        <v>2156</v>
      </c>
      <c r="W201" s="8"/>
      <c r="X201" s="6" t="s">
        <v>2157</v>
      </c>
      <c r="Y201" s="6" t="s">
        <v>22</v>
      </c>
      <c r="Z201" s="12" t="s">
        <v>3659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10" t="s">
        <v>3892</v>
      </c>
      <c r="BC201" s="10" t="s">
        <v>3917</v>
      </c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/>
      <c r="BS201" s="12" t="s">
        <v>1243</v>
      </c>
      <c r="BT201" s="12" t="str">
        <f>INDEX([1]DATA!$O$10:$O$285,MATCH(B201,[1]DATA!$C$10:$C$285,0))</f>
        <v>V.07.01.03</v>
      </c>
      <c r="BU201" s="12" t="s">
        <v>1311</v>
      </c>
      <c r="BV201" s="12"/>
      <c r="BW201" s="12">
        <v>6</v>
      </c>
      <c r="BX201" s="12">
        <v>3.99</v>
      </c>
      <c r="BY201" s="12"/>
      <c r="BZ201" s="12"/>
      <c r="CA201" s="12" t="s">
        <v>1318</v>
      </c>
      <c r="CB201" s="12"/>
      <c r="CC201" s="12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2874</v>
      </c>
      <c r="CX201" s="12"/>
    </row>
    <row r="202" spans="1:102" ht="78.75" x14ac:dyDescent="0.25">
      <c r="A202" s="15" t="s">
        <v>1209</v>
      </c>
      <c r="B202" s="3" t="s">
        <v>534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21"/>
        <v>20</v>
      </c>
      <c r="I202" s="12" t="str">
        <f t="shared" si="22"/>
        <v>10</v>
      </c>
      <c r="J202" s="12" t="str">
        <f t="shared" si="23"/>
        <v>1980</v>
      </c>
      <c r="K202" s="4" t="s">
        <v>1343</v>
      </c>
      <c r="L202" s="4" t="s">
        <v>535</v>
      </c>
      <c r="M202" s="4" t="s">
        <v>1294</v>
      </c>
      <c r="N202" s="8"/>
      <c r="O202" s="6" t="s">
        <v>2454</v>
      </c>
      <c r="P202" s="7" t="s">
        <v>2455</v>
      </c>
      <c r="Q202" s="6" t="s">
        <v>1517</v>
      </c>
      <c r="R202" s="6" t="s">
        <v>3318</v>
      </c>
      <c r="S202" s="12" t="s">
        <v>3101</v>
      </c>
      <c r="T202" s="8"/>
      <c r="U202" s="12" t="s">
        <v>3419</v>
      </c>
      <c r="V202" s="6" t="s">
        <v>2456</v>
      </c>
      <c r="W202" s="8"/>
      <c r="X202" s="6" t="s">
        <v>2457</v>
      </c>
      <c r="Y202" s="6" t="s">
        <v>2458</v>
      </c>
      <c r="Z202" s="12" t="s">
        <v>3660</v>
      </c>
      <c r="AA202" s="8"/>
      <c r="AB202" s="9" t="s">
        <v>123</v>
      </c>
      <c r="AC202" s="4" t="s">
        <v>35</v>
      </c>
      <c r="AD202" s="9" t="s">
        <v>225</v>
      </c>
      <c r="AE202" s="4" t="s">
        <v>104</v>
      </c>
      <c r="AF202" s="8"/>
      <c r="AG202" s="9" t="s">
        <v>123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536</v>
      </c>
      <c r="AY202" s="4"/>
      <c r="AZ202" s="8"/>
      <c r="BA202" s="8"/>
      <c r="BB202" s="4" t="s">
        <v>1248</v>
      </c>
      <c r="BC202" s="4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1455</v>
      </c>
      <c r="BN202" s="4" t="s">
        <v>60</v>
      </c>
      <c r="BO202" s="4"/>
      <c r="BP202" s="8"/>
      <c r="BQ202" s="4" t="s">
        <v>1243</v>
      </c>
      <c r="BR202" s="12"/>
      <c r="BS202" s="12" t="s">
        <v>1321</v>
      </c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5</v>
      </c>
      <c r="BX202" s="4">
        <v>3.66</v>
      </c>
      <c r="BY202" s="4"/>
      <c r="BZ202" s="4"/>
      <c r="CA202" s="4" t="s">
        <v>1318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1321</v>
      </c>
      <c r="CX202" s="12"/>
    </row>
    <row r="203" spans="1:102" ht="78.75" x14ac:dyDescent="0.25">
      <c r="A203" s="15" t="s">
        <v>1210</v>
      </c>
      <c r="B203" s="3" t="s">
        <v>545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21"/>
        <v>23</v>
      </c>
      <c r="I203" s="12" t="str">
        <f t="shared" si="22"/>
        <v>10</v>
      </c>
      <c r="J203" s="12" t="str">
        <f t="shared" si="23"/>
        <v>1980</v>
      </c>
      <c r="K203" s="4" t="s">
        <v>1351</v>
      </c>
      <c r="L203" s="4" t="s">
        <v>546</v>
      </c>
      <c r="M203" s="4" t="s">
        <v>1294</v>
      </c>
      <c r="N203" s="8"/>
      <c r="O203" s="29" t="s">
        <v>3150</v>
      </c>
      <c r="P203" s="28" t="s">
        <v>3151</v>
      </c>
      <c r="Q203" s="30" t="s">
        <v>1517</v>
      </c>
      <c r="R203" s="30" t="s">
        <v>3318</v>
      </c>
      <c r="S203" s="12" t="s">
        <v>3101</v>
      </c>
      <c r="T203" s="8"/>
      <c r="U203" s="12" t="s">
        <v>3420</v>
      </c>
      <c r="V203" s="6" t="s">
        <v>2588</v>
      </c>
      <c r="W203" s="8"/>
      <c r="X203" s="6" t="s">
        <v>2589</v>
      </c>
      <c r="Y203" s="6" t="s">
        <v>22</v>
      </c>
      <c r="Z203" s="12" t="s">
        <v>3661</v>
      </c>
      <c r="AA203" s="8"/>
      <c r="AB203" s="9" t="s">
        <v>113</v>
      </c>
      <c r="AC203" s="4" t="s">
        <v>35</v>
      </c>
      <c r="AD203" s="9" t="s">
        <v>113</v>
      </c>
      <c r="AE203" s="4" t="s">
        <v>104</v>
      </c>
      <c r="AF203" s="8"/>
      <c r="AG203" s="9" t="s">
        <v>194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10" t="s">
        <v>2859</v>
      </c>
      <c r="AQ203" s="9" t="s">
        <v>1245</v>
      </c>
      <c r="AR203" s="8"/>
      <c r="AS203" s="4" t="s">
        <v>28</v>
      </c>
      <c r="AT203" s="4" t="s">
        <v>29</v>
      </c>
      <c r="AU203" s="4" t="s">
        <v>37</v>
      </c>
      <c r="AV203" s="43" t="str">
        <f>INDEX([1]DATA!$W$10:$W$285,MATCH(B203,[1]DATA!$C$10:$C$285,0))</f>
        <v>Thạc sĩ</v>
      </c>
      <c r="AW203" s="43" t="str">
        <f>INDEX([1]DATA!$X$10:$X$285,MATCH(B203,[1]DATA!$C$10:$C$285,0))</f>
        <v>Triết học</v>
      </c>
      <c r="AX203" s="4" t="s">
        <v>547</v>
      </c>
      <c r="AY203" s="4"/>
      <c r="AZ203" s="8"/>
      <c r="BA203" s="8"/>
      <c r="BB203" s="10" t="s">
        <v>3890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37</v>
      </c>
      <c r="BJ203" s="4" t="s">
        <v>115</v>
      </c>
      <c r="BK203" s="4" t="s">
        <v>22</v>
      </c>
      <c r="BL203" s="4" t="s">
        <v>22</v>
      </c>
      <c r="BM203" s="4" t="s">
        <v>2870</v>
      </c>
      <c r="BN203" s="4" t="s">
        <v>2800</v>
      </c>
      <c r="BO203" s="4"/>
      <c r="BP203" s="8"/>
      <c r="BQ203" s="4" t="s">
        <v>1243</v>
      </c>
      <c r="BR203" s="12"/>
      <c r="BS203" s="12" t="s">
        <v>1243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3042</v>
      </c>
      <c r="CX203" s="12"/>
    </row>
    <row r="204" spans="1:102" ht="63" x14ac:dyDescent="0.25">
      <c r="A204" s="15" t="s">
        <v>1211</v>
      </c>
      <c r="B204" s="3" t="s">
        <v>752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21"/>
        <v>10</v>
      </c>
      <c r="I204" s="12" t="str">
        <f t="shared" si="22"/>
        <v>08</v>
      </c>
      <c r="J204" s="12" t="str">
        <f t="shared" si="23"/>
        <v>1979</v>
      </c>
      <c r="K204" s="4" t="s">
        <v>1356</v>
      </c>
      <c r="L204" s="4" t="s">
        <v>753</v>
      </c>
      <c r="M204" s="4" t="s">
        <v>1294</v>
      </c>
      <c r="N204" s="8"/>
      <c r="O204" s="6" t="s">
        <v>2631</v>
      </c>
      <c r="P204" s="7" t="s">
        <v>2632</v>
      </c>
      <c r="Q204" s="6" t="s">
        <v>1499</v>
      </c>
      <c r="R204" s="6" t="s">
        <v>3318</v>
      </c>
      <c r="S204" s="12" t="s">
        <v>3101</v>
      </c>
      <c r="T204" s="8"/>
      <c r="U204" s="12" t="s">
        <v>3421</v>
      </c>
      <c r="V204" s="6" t="s">
        <v>2633</v>
      </c>
      <c r="W204" s="8"/>
      <c r="X204" s="6" t="s">
        <v>2634</v>
      </c>
      <c r="Y204" s="6" t="s">
        <v>2635</v>
      </c>
      <c r="Z204" s="12" t="s">
        <v>3662</v>
      </c>
      <c r="AA204" s="8"/>
      <c r="AB204" s="9" t="s">
        <v>228</v>
      </c>
      <c r="AC204" s="4" t="s">
        <v>35</v>
      </c>
      <c r="AD204" s="9" t="s">
        <v>228</v>
      </c>
      <c r="AE204" s="4" t="s">
        <v>104</v>
      </c>
      <c r="AF204" s="8"/>
      <c r="AG204" s="9" t="s">
        <v>228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79</v>
      </c>
      <c r="AV204" s="43" t="str">
        <f>INDEX([1]DATA!$W$10:$W$285,MATCH(B204,[1]DATA!$C$10:$C$285,0))</f>
        <v>Đại học</v>
      </c>
      <c r="AW204" s="43" t="str">
        <f>INDEX([1]DATA!$X$10:$X$285,MATCH(B204,[1]DATA!$C$10:$C$285,0))</f>
        <v>Luật dân sự</v>
      </c>
      <c r="AX204" s="4" t="s">
        <v>754</v>
      </c>
      <c r="AY204" s="4"/>
      <c r="AZ204" s="8"/>
      <c r="BA204" s="8"/>
      <c r="BB204" s="4" t="s">
        <v>1244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79</v>
      </c>
      <c r="BJ204" s="4" t="s">
        <v>115</v>
      </c>
      <c r="BK204" s="4" t="s">
        <v>22</v>
      </c>
      <c r="BL204" s="4" t="s">
        <v>22</v>
      </c>
      <c r="BM204" s="4" t="s">
        <v>1455</v>
      </c>
      <c r="BN204" s="4" t="s">
        <v>60</v>
      </c>
      <c r="BO204" s="4"/>
      <c r="BP204" s="8"/>
      <c r="BQ204" s="4" t="s">
        <v>34</v>
      </c>
      <c r="BR204" s="12"/>
      <c r="BS204" s="12" t="s">
        <v>34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2</v>
      </c>
      <c r="BX204" s="4">
        <v>2.67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34</v>
      </c>
      <c r="CX204" s="12"/>
    </row>
    <row r="205" spans="1:102" ht="63" x14ac:dyDescent="0.25">
      <c r="A205" s="15" t="s">
        <v>1212</v>
      </c>
      <c r="B205" s="3" t="s">
        <v>177</v>
      </c>
      <c r="C205" s="8"/>
      <c r="D205" s="8"/>
      <c r="E205" s="12" t="s">
        <v>1245</v>
      </c>
      <c r="F205" s="8" t="s">
        <v>1245</v>
      </c>
      <c r="G205" s="4" t="s">
        <v>20</v>
      </c>
      <c r="H205" s="12" t="str">
        <f t="shared" si="21"/>
        <v>19</v>
      </c>
      <c r="I205" s="12" t="str">
        <f t="shared" si="22"/>
        <v>05</v>
      </c>
      <c r="J205" s="12" t="str">
        <f t="shared" si="23"/>
        <v>1962</v>
      </c>
      <c r="K205" s="4" t="s">
        <v>1412</v>
      </c>
      <c r="L205" s="4" t="s">
        <v>178</v>
      </c>
      <c r="M205" s="4" t="s">
        <v>1299</v>
      </c>
      <c r="N205" s="8"/>
      <c r="O205" s="6" t="s">
        <v>2364</v>
      </c>
      <c r="P205" s="7" t="s">
        <v>2365</v>
      </c>
      <c r="Q205" s="6" t="s">
        <v>1498</v>
      </c>
      <c r="R205" s="6" t="s">
        <v>3318</v>
      </c>
      <c r="S205" s="12" t="s">
        <v>3101</v>
      </c>
      <c r="T205" s="8"/>
      <c r="U205" s="12" t="s">
        <v>3333</v>
      </c>
      <c r="V205" s="6" t="s">
        <v>2366</v>
      </c>
      <c r="W205" s="8"/>
      <c r="X205" s="6" t="s">
        <v>2367</v>
      </c>
      <c r="Y205" s="6" t="s">
        <v>2368</v>
      </c>
      <c r="Z205" s="12" t="s">
        <v>3549</v>
      </c>
      <c r="AA205" s="8"/>
      <c r="AB205" s="9" t="s">
        <v>89</v>
      </c>
      <c r="AC205" s="12" t="s">
        <v>35</v>
      </c>
      <c r="AD205" s="9" t="s">
        <v>179</v>
      </c>
      <c r="AE205" s="4" t="s">
        <v>25</v>
      </c>
      <c r="AF205" s="8"/>
      <c r="AG205" s="9" t="s">
        <v>179</v>
      </c>
      <c r="AH205" s="4" t="s">
        <v>153</v>
      </c>
      <c r="AI205" s="4" t="s">
        <v>153</v>
      </c>
      <c r="AJ205" s="12"/>
      <c r="AK205" s="9" t="s">
        <v>58</v>
      </c>
      <c r="AL205" s="12"/>
      <c r="AM205" s="8"/>
      <c r="AN205" s="8"/>
      <c r="AO205" s="8"/>
      <c r="AP205" s="9" t="s">
        <v>180</v>
      </c>
      <c r="AQ205" s="9" t="s">
        <v>1245</v>
      </c>
      <c r="AR205" s="8"/>
      <c r="AS205" s="4" t="s">
        <v>28</v>
      </c>
      <c r="AT205" s="4" t="s">
        <v>29</v>
      </c>
      <c r="AU205" s="10" t="s">
        <v>3894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Quản lý giáo dục</v>
      </c>
      <c r="AX205" s="10" t="s">
        <v>3983</v>
      </c>
      <c r="AY205" s="4"/>
      <c r="AZ205" s="8"/>
      <c r="BA205" s="8"/>
      <c r="BB205" s="4" t="s">
        <v>3003</v>
      </c>
      <c r="BC205" s="15" t="s">
        <v>3909</v>
      </c>
      <c r="BD205" s="4"/>
      <c r="BE205" s="4"/>
      <c r="BF205" s="4"/>
      <c r="BG205" s="8"/>
      <c r="BH205" s="12" t="str">
        <f>INDEX([1]DATA!$Z$10:$Z$285,MATCH(B205,[1]DATA!$C$10:$C$285,0))</f>
        <v>Cao cấp</v>
      </c>
      <c r="BI205" s="10" t="s">
        <v>3894</v>
      </c>
      <c r="BJ205" s="4" t="s">
        <v>32</v>
      </c>
      <c r="BK205" s="4" t="s">
        <v>22</v>
      </c>
      <c r="BL205" s="10" t="s">
        <v>3952</v>
      </c>
      <c r="BM205" s="4" t="s">
        <v>2870</v>
      </c>
      <c r="BN205" s="4" t="s">
        <v>2870</v>
      </c>
      <c r="BO205" s="4"/>
      <c r="BP205" s="8"/>
      <c r="BQ205" s="4" t="s">
        <v>34</v>
      </c>
      <c r="BR205" s="12"/>
      <c r="BS205" s="12"/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9</v>
      </c>
      <c r="BX205" s="4">
        <v>4.9800000000000004</v>
      </c>
      <c r="BY205" s="4"/>
      <c r="BZ205" s="4" t="s">
        <v>3817</v>
      </c>
      <c r="CA205" s="4" t="s">
        <v>2806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2816</v>
      </c>
      <c r="CX205" s="12"/>
    </row>
    <row r="206" spans="1:102" ht="63" x14ac:dyDescent="0.25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21"/>
        <v>10</v>
      </c>
      <c r="I206" s="12" t="str">
        <f t="shared" si="22"/>
        <v>02</v>
      </c>
      <c r="J206" s="12" t="str">
        <f t="shared" si="23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2"/>
    </row>
    <row r="207" spans="1:102" ht="78.75" x14ac:dyDescent="0.25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21"/>
        <v>16</v>
      </c>
      <c r="I207" s="12" t="str">
        <f t="shared" si="22"/>
        <v>02</v>
      </c>
      <c r="J207" s="12" t="str">
        <f t="shared" si="23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2"/>
    </row>
    <row r="208" spans="1:102" ht="63" x14ac:dyDescent="0.25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ref="H208:H211" si="24">LEFT(L208,2)</f>
        <v>03</v>
      </c>
      <c r="I208" s="12" t="str">
        <f t="shared" ref="I208:I211" si="25">MID(L208,4,2)</f>
        <v>12</v>
      </c>
      <c r="J208" s="12" t="str">
        <f t="shared" ref="J208:J211" si="26">RIGHT(L208,4)</f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2"/>
    </row>
    <row r="209" spans="1:103" ht="78.75" x14ac:dyDescent="0.25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24"/>
        <v>08</v>
      </c>
      <c r="I209" s="12" t="str">
        <f t="shared" si="25"/>
        <v>02</v>
      </c>
      <c r="J209" s="12" t="str">
        <f t="shared" si="26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2"/>
    </row>
    <row r="210" spans="1:103" ht="47.25" x14ac:dyDescent="0.25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24"/>
        <v>05</v>
      </c>
      <c r="I210" s="12" t="str">
        <f t="shared" si="25"/>
        <v>01</v>
      </c>
      <c r="J210" s="12" t="str">
        <f t="shared" si="26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/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2"/>
    </row>
    <row r="211" spans="1:103" ht="78.75" x14ac:dyDescent="0.25">
      <c r="A211" s="15" t="s">
        <v>1218</v>
      </c>
      <c r="B211" s="16" t="s">
        <v>1309</v>
      </c>
      <c r="C211" s="8"/>
      <c r="D211" s="8"/>
      <c r="E211" s="12" t="s">
        <v>1245</v>
      </c>
      <c r="F211" s="12" t="s">
        <v>1245</v>
      </c>
      <c r="G211" s="12" t="s">
        <v>54</v>
      </c>
      <c r="H211" s="12" t="str">
        <f t="shared" si="24"/>
        <v>01</v>
      </c>
      <c r="I211" s="12" t="str">
        <f t="shared" si="25"/>
        <v>02</v>
      </c>
      <c r="J211" s="12" t="str">
        <f t="shared" si="26"/>
        <v>1984</v>
      </c>
      <c r="K211" s="12" t="s">
        <v>1347</v>
      </c>
      <c r="L211" s="15" t="s">
        <v>1315</v>
      </c>
      <c r="M211" s="12" t="s">
        <v>1303</v>
      </c>
      <c r="N211" s="8"/>
      <c r="O211" s="6" t="s">
        <v>1765</v>
      </c>
      <c r="P211" s="7" t="s">
        <v>1766</v>
      </c>
      <c r="Q211" s="6" t="s">
        <v>1499</v>
      </c>
      <c r="R211" s="6" t="s">
        <v>3318</v>
      </c>
      <c r="S211" s="12" t="s">
        <v>3101</v>
      </c>
      <c r="T211" s="8"/>
      <c r="U211" s="12" t="s">
        <v>3372</v>
      </c>
      <c r="V211" s="6" t="s">
        <v>1767</v>
      </c>
      <c r="W211" s="8"/>
      <c r="X211" s="11" t="s">
        <v>1768</v>
      </c>
      <c r="Y211" s="6" t="s">
        <v>22</v>
      </c>
      <c r="Z211" s="12" t="e">
        <v>#N/A</v>
      </c>
      <c r="AA211" s="8"/>
      <c r="AB211" s="15" t="s">
        <v>740</v>
      </c>
      <c r="AC211" s="4" t="s">
        <v>35</v>
      </c>
      <c r="AD211" s="12"/>
      <c r="AE211" s="4" t="s">
        <v>104</v>
      </c>
      <c r="AF211" s="8"/>
      <c r="AG211" s="23" t="s">
        <v>225</v>
      </c>
      <c r="AH211" s="4" t="s">
        <v>3925</v>
      </c>
      <c r="AI211" s="12"/>
      <c r="AJ211" s="12"/>
      <c r="AK211" s="12"/>
      <c r="AL211" s="12"/>
      <c r="AM211" s="8"/>
      <c r="AN211" s="8"/>
      <c r="AO211" s="8"/>
      <c r="AP211" s="12"/>
      <c r="AQ211" s="12"/>
      <c r="AR211" s="8"/>
      <c r="AS211" s="18" t="s">
        <v>28</v>
      </c>
      <c r="AT211" s="12"/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Ngôn ngữ học và ứng dụng ngôn ngữ học</v>
      </c>
      <c r="AX211" s="12" t="s">
        <v>1310</v>
      </c>
      <c r="AY211" s="12"/>
      <c r="AZ211" s="8"/>
      <c r="BA211" s="8"/>
      <c r="BB211" s="12" t="s">
        <v>1313</v>
      </c>
      <c r="BC211" s="12"/>
      <c r="BD211" s="12"/>
      <c r="BE211" s="12"/>
      <c r="BF211" s="12"/>
      <c r="BG211" s="8"/>
      <c r="BH211" s="12" t="str">
        <f>INDEX([1]DATA!$Z$10:$Z$285,MATCH(B211,[1]DATA!$C$10:$C$285,0))</f>
        <v/>
      </c>
      <c r="BI211" s="12" t="s">
        <v>37</v>
      </c>
      <c r="BJ211" s="12" t="s">
        <v>47</v>
      </c>
      <c r="BK211" s="12"/>
      <c r="BL211" s="12"/>
      <c r="BM211" s="12" t="s">
        <v>1312</v>
      </c>
      <c r="BN211" s="12" t="s">
        <v>1312</v>
      </c>
      <c r="BO211" s="12" t="s">
        <v>1312</v>
      </c>
      <c r="BP211" s="8"/>
      <c r="BQ211" s="12" t="s">
        <v>50</v>
      </c>
      <c r="BR211" s="12"/>
      <c r="BS211" s="12"/>
      <c r="BT211" s="12" t="str">
        <f>INDEX([1]DATA!$O$10:$O$285,MATCH(B211,[1]DATA!$C$10:$C$285,0))</f>
        <v>V.07.01.03</v>
      </c>
      <c r="BU211" s="12" t="s">
        <v>1311</v>
      </c>
      <c r="BV211" s="12"/>
      <c r="BW211" s="12">
        <v>3</v>
      </c>
      <c r="BX211" s="12">
        <v>3</v>
      </c>
      <c r="BY211" s="12"/>
      <c r="BZ211" s="12"/>
      <c r="CA211" s="12" t="s">
        <v>58</v>
      </c>
      <c r="CB211" s="12"/>
      <c r="CC211" s="12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12" t="s">
        <v>50</v>
      </c>
      <c r="CX211" s="12"/>
    </row>
    <row r="212" spans="1:103" ht="94.5" x14ac:dyDescent="0.25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ref="H212" si="27">LEFT(L212,2)</f>
        <v>07</v>
      </c>
      <c r="I212" s="12" t="str">
        <f t="shared" ref="I212" si="28">MID(L212,4,2)</f>
        <v>02</v>
      </c>
      <c r="J212" s="12" t="str">
        <f t="shared" ref="J212" si="29">RIGHT(L212,4)</f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X212" s="12"/>
    </row>
    <row r="213" spans="1:103" s="58" customFormat="1" ht="39.6" customHeight="1" x14ac:dyDescent="0.3">
      <c r="A213" s="61"/>
      <c r="B213" s="61"/>
      <c r="C213" s="61"/>
      <c r="D213" s="61"/>
      <c r="E213" s="61"/>
      <c r="F213" s="62"/>
      <c r="G213" s="63"/>
      <c r="H213" s="61"/>
      <c r="I213" s="63"/>
      <c r="J213" s="63"/>
      <c r="K213" s="63"/>
      <c r="L213" s="61"/>
      <c r="M213" s="63"/>
      <c r="N213" s="64"/>
      <c r="O213" s="63"/>
      <c r="P213" s="65"/>
      <c r="Q213" s="66"/>
      <c r="R213" s="67"/>
      <c r="S213" s="65"/>
      <c r="T213" s="62"/>
      <c r="U213" s="65"/>
      <c r="AK213" s="68"/>
      <c r="AU213" s="121" t="s">
        <v>3974</v>
      </c>
      <c r="AV213" s="121"/>
      <c r="AW213" s="121"/>
      <c r="AX213" s="121"/>
      <c r="AY213" s="121"/>
      <c r="AZ213" s="121"/>
      <c r="BA213" s="121"/>
      <c r="BB213" s="121"/>
      <c r="BC213" s="121"/>
      <c r="BD213" s="121"/>
      <c r="BE213" s="121"/>
      <c r="BF213" s="121"/>
      <c r="BG213" s="121"/>
      <c r="BH213" s="121"/>
      <c r="BI213" s="121"/>
      <c r="BJ213" s="121"/>
      <c r="BK213" s="121"/>
      <c r="BL213" s="121"/>
      <c r="BM213" s="121"/>
      <c r="BN213" s="121"/>
      <c r="BO213" s="121"/>
      <c r="BP213" s="121"/>
      <c r="BQ213" s="121"/>
      <c r="BR213" s="121"/>
      <c r="BS213" s="121"/>
      <c r="BT213" s="121"/>
      <c r="BU213" s="121"/>
      <c r="BV213" s="121"/>
      <c r="BW213" s="121"/>
      <c r="BX213" s="121"/>
      <c r="BY213" s="121"/>
      <c r="BZ213" s="121"/>
      <c r="CA213" s="121"/>
      <c r="CB213" s="121"/>
      <c r="CC213" s="121"/>
      <c r="CX213" s="12"/>
      <c r="CY213" s="116"/>
    </row>
    <row r="214" spans="1:103" ht="17.25" x14ac:dyDescent="0.3">
      <c r="CX214" s="58"/>
    </row>
    <row r="1514" spans="54:54" x14ac:dyDescent="0.25">
      <c r="BB1514" s="2">
        <f>COUNTIF(AU56:AU212,"Thạc sỹ")</f>
        <v>95</v>
      </c>
    </row>
  </sheetData>
  <autoFilter ref="A5:CV213"/>
  <mergeCells count="4">
    <mergeCell ref="A1:O1"/>
    <mergeCell ref="AI1:CG1"/>
    <mergeCell ref="A3:BQ3"/>
    <mergeCell ref="AU213:CC213"/>
  </mergeCells>
  <hyperlinks>
    <hyperlink ref="CX118" r:id="rId1"/>
    <hyperlink ref="CX7" r:id="rId2"/>
    <hyperlink ref="CX8" r:id="rId3"/>
    <hyperlink ref="CX9" r:id="rId4"/>
    <hyperlink ref="CX10" r:id="rId5"/>
    <hyperlink ref="CX11" r:id="rId6"/>
    <hyperlink ref="CX12" r:id="rId7"/>
    <hyperlink ref="CX13" r:id="rId8"/>
    <hyperlink ref="CX14" r:id="rId9"/>
    <hyperlink ref="CX15" r:id="rId10"/>
    <hyperlink ref="CX16" r:id="rId11"/>
    <hyperlink ref="CX17" r:id="rId12"/>
    <hyperlink ref="CX18" r:id="rId13"/>
    <hyperlink ref="CX19" r:id="rId14"/>
    <hyperlink ref="CX20" r:id="rId15"/>
    <hyperlink ref="CX21" r:id="rId16"/>
    <hyperlink ref="CX22" r:id="rId17"/>
    <hyperlink ref="CX26" r:id="rId18"/>
    <hyperlink ref="CX27" r:id="rId19"/>
    <hyperlink ref="CX29" r:id="rId20"/>
    <hyperlink ref="CY29" r:id="rId21"/>
    <hyperlink ref="CX30" r:id="rId22"/>
    <hyperlink ref="CX31" r:id="rId23"/>
    <hyperlink ref="CX32" r:id="rId24"/>
    <hyperlink ref="CX34" r:id="rId25"/>
    <hyperlink ref="CX35" r:id="rId26"/>
    <hyperlink ref="CX36" r:id="rId27"/>
    <hyperlink ref="CX37" r:id="rId28"/>
    <hyperlink ref="CX38" r:id="rId29"/>
    <hyperlink ref="CX40" r:id="rId30"/>
    <hyperlink ref="CX41" r:id="rId31"/>
    <hyperlink ref="CX42" r:id="rId32"/>
    <hyperlink ref="CX43" r:id="rId33"/>
    <hyperlink ref="CX44" r:id="rId34"/>
    <hyperlink ref="CY44" r:id="rId35"/>
    <hyperlink ref="CX45" r:id="rId36"/>
    <hyperlink ref="CX46" r:id="rId37"/>
    <hyperlink ref="CX47" r:id="rId38"/>
    <hyperlink ref="CX48" r:id="rId39"/>
    <hyperlink ref="CX49" r:id="rId40"/>
    <hyperlink ref="CX50" r:id="rId41"/>
    <hyperlink ref="CY50" r:id="rId42"/>
    <hyperlink ref="CX52" r:id="rId43"/>
    <hyperlink ref="CX53" r:id="rId44"/>
    <hyperlink ref="CX54" r:id="rId45"/>
    <hyperlink ref="CX55" r:id="rId46"/>
    <hyperlink ref="CX63" r:id="rId47"/>
    <hyperlink ref="CX64" r:id="rId48"/>
    <hyperlink ref="CX65" r:id="rId49"/>
    <hyperlink ref="CX66" r:id="rId50"/>
    <hyperlink ref="CX67" r:id="rId51"/>
    <hyperlink ref="CX68" r:id="rId52"/>
    <hyperlink ref="CX69" r:id="rId53"/>
    <hyperlink ref="CX70" r:id="rId54"/>
    <hyperlink ref="CX71" r:id="rId55"/>
    <hyperlink ref="CX72" r:id="rId56"/>
    <hyperlink ref="CX73" r:id="rId57"/>
    <hyperlink ref="CX74" r:id="rId58"/>
    <hyperlink ref="CX28" r:id="rId59"/>
  </hyperlinks>
  <pageMargins left="0.39" right="0.7" top="0.43" bottom="0.38" header="0.3" footer="0.3"/>
  <pageSetup paperSize="9" orientation="landscape" horizontalDpi="300" verticalDpi="300" r:id="rId60"/>
  <legacyDrawing r:id="rId6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zoomScaleNormal="100" zoomScaleSheetLayoutView="90" workbookViewId="0">
      <pane ySplit="1" topLeftCell="A25" activePane="bottomLeft" state="frozen"/>
      <selection activeCell="BN1" sqref="BN1"/>
      <selection pane="bottomLeft" activeCell="BM28" sqref="BM28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customWidth="1"/>
    <col min="5" max="6" width="10.42578125" style="27" customWidth="1"/>
    <col min="7" max="7" width="10.140625" style="2" customWidth="1"/>
    <col min="8" max="8" width="10.85546875" style="2" customWidth="1"/>
    <col min="9" max="9" width="11.85546875" style="2" customWidth="1"/>
    <col min="10" max="10" width="10.28515625" style="2" customWidth="1"/>
    <col min="11" max="11" width="15.7109375" style="2" customWidth="1"/>
    <col min="12" max="12" width="18.140625" style="2" customWidth="1"/>
    <col min="13" max="13" width="22.7109375" style="2" customWidth="1"/>
    <col min="14" max="14" width="12.7109375" style="2" customWidth="1"/>
    <col min="15" max="15" width="14.5703125" style="2" customWidth="1"/>
    <col min="16" max="16" width="17.28515625" style="2" customWidth="1"/>
    <col min="17" max="18" width="15.42578125" style="2" customWidth="1"/>
    <col min="19" max="19" width="9.7109375" style="2" customWidth="1"/>
    <col min="20" max="20" width="11" style="2" customWidth="1"/>
    <col min="21" max="21" width="12.85546875" style="2" customWidth="1"/>
    <col min="22" max="22" width="19.7109375" style="2" customWidth="1"/>
    <col min="23" max="23" width="13.28515625" style="2" customWidth="1"/>
    <col min="24" max="24" width="14.28515625" style="2" customWidth="1"/>
    <col min="25" max="25" width="10.7109375" style="38" customWidth="1"/>
    <col min="26" max="26" width="14.140625" style="2" customWidth="1"/>
    <col min="27" max="27" width="10.85546875" style="2" customWidth="1"/>
    <col min="28" max="28" width="15.7109375" style="2" customWidth="1"/>
    <col min="29" max="29" width="11.28515625" style="2" customWidth="1"/>
    <col min="30" max="30" width="13.7109375" style="2" customWidth="1"/>
    <col min="31" max="31" width="13.140625" style="2" customWidth="1"/>
    <col min="32" max="32" width="13.28515625" style="2" customWidth="1"/>
    <col min="33" max="33" width="13.140625" style="2" customWidth="1"/>
    <col min="34" max="35" width="14.5703125" style="2" customWidth="1"/>
    <col min="36" max="36" width="13.140625" style="27" customWidth="1"/>
    <col min="37" max="37" width="13.28515625" style="2" customWidth="1"/>
    <col min="38" max="38" width="12.42578125" style="27" customWidth="1"/>
    <col min="39" max="39" width="12.7109375" style="2" customWidth="1"/>
    <col min="40" max="40" width="12.85546875" style="2" customWidth="1"/>
    <col min="41" max="41" width="14.7109375" style="2" customWidth="1"/>
    <col min="42" max="43" width="19.85546875" style="2" customWidth="1"/>
    <col min="44" max="44" width="12.28515625" style="2" customWidth="1"/>
    <col min="45" max="45" width="13.28515625" style="2" customWidth="1"/>
    <col min="46" max="46" width="11.85546875" style="2" customWidth="1"/>
    <col min="47" max="47" width="12.42578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ht="63" x14ac:dyDescent="0.25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25">
      <c r="A2" s="1"/>
      <c r="B2" s="113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4.5" x14ac:dyDescent="0.25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3" x14ac:dyDescent="0.25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7.25" x14ac:dyDescent="0.25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3" x14ac:dyDescent="0.25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7.25" x14ac:dyDescent="0.25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.75" x14ac:dyDescent="0.25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3" x14ac:dyDescent="0.25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7.25" x14ac:dyDescent="0.25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4.5" x14ac:dyDescent="0.25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.75" x14ac:dyDescent="0.25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.75" x14ac:dyDescent="0.25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7.25" x14ac:dyDescent="0.25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7.25" x14ac:dyDescent="0.25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7.25" x14ac:dyDescent="0.25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.75" x14ac:dyDescent="0.25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3" x14ac:dyDescent="0.25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3" x14ac:dyDescent="0.25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63" x14ac:dyDescent="0.25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3" x14ac:dyDescent="0.25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25">
      <c r="A22" s="1"/>
      <c r="B22" s="113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.75" x14ac:dyDescent="0.25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3" x14ac:dyDescent="0.25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.75" x14ac:dyDescent="0.25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3" x14ac:dyDescent="0.25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.75" x14ac:dyDescent="0.25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3" x14ac:dyDescent="0.25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63" x14ac:dyDescent="0.25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3" x14ac:dyDescent="0.25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7.25" x14ac:dyDescent="0.25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7.25" x14ac:dyDescent="0.25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.75" x14ac:dyDescent="0.25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3" x14ac:dyDescent="0.25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3" x14ac:dyDescent="0.25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3" x14ac:dyDescent="0.25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7.25" x14ac:dyDescent="0.25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3" x14ac:dyDescent="0.25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7.25" x14ac:dyDescent="0.25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3" x14ac:dyDescent="0.25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5" x14ac:dyDescent="0.25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3" x14ac:dyDescent="0.25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7.25" x14ac:dyDescent="0.25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4.5" x14ac:dyDescent="0.25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7.25" x14ac:dyDescent="0.25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.75" x14ac:dyDescent="0.25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3" x14ac:dyDescent="0.25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.75" x14ac:dyDescent="0.25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3" x14ac:dyDescent="0.25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.75" x14ac:dyDescent="0.25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3" x14ac:dyDescent="0.25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.75" x14ac:dyDescent="0.25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.75" x14ac:dyDescent="0.25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.75" x14ac:dyDescent="0.25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63.75" x14ac:dyDescent="0.25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.75" x14ac:dyDescent="0.25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.75" x14ac:dyDescent="0.25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.75" x14ac:dyDescent="0.25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3" x14ac:dyDescent="0.25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.75" x14ac:dyDescent="0.25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.75" x14ac:dyDescent="0.25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.75" x14ac:dyDescent="0.25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3" x14ac:dyDescent="0.25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.75" x14ac:dyDescent="0.25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3" x14ac:dyDescent="0.25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25">
      <c r="A66" s="1"/>
      <c r="B66" s="113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3" x14ac:dyDescent="0.25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4.5" x14ac:dyDescent="0.25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7.25" x14ac:dyDescent="0.25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7.25" x14ac:dyDescent="0.25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7.25" x14ac:dyDescent="0.25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3967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3" x14ac:dyDescent="0.25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7.25" x14ac:dyDescent="0.25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3" x14ac:dyDescent="0.25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4.5" x14ac:dyDescent="0.25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94.5" x14ac:dyDescent="0.25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3" x14ac:dyDescent="0.25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.75" x14ac:dyDescent="0.25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.75" x14ac:dyDescent="0.25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3" x14ac:dyDescent="0.25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3" x14ac:dyDescent="0.25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7.25" x14ac:dyDescent="0.25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.75" x14ac:dyDescent="0.25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.75" x14ac:dyDescent="0.25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63" x14ac:dyDescent="0.25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.75" x14ac:dyDescent="0.25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4.5" x14ac:dyDescent="0.25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.75" x14ac:dyDescent="0.25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3" x14ac:dyDescent="0.25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63" x14ac:dyDescent="0.25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7.25" x14ac:dyDescent="0.25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6" x14ac:dyDescent="0.25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94.5" x14ac:dyDescent="0.25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10.25" x14ac:dyDescent="0.25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7.25" x14ac:dyDescent="0.25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.75" x14ac:dyDescent="0.25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.75" x14ac:dyDescent="0.25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.75" x14ac:dyDescent="0.25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25">
      <c r="A99" s="1"/>
      <c r="B99" s="113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47.25" x14ac:dyDescent="0.25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4" t="s">
        <v>38</v>
      </c>
      <c r="AY100" s="4"/>
      <c r="AZ100" s="8"/>
      <c r="BA100" s="8"/>
      <c r="BB100" s="4" t="s">
        <v>3058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3" x14ac:dyDescent="0.25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4.5" x14ac:dyDescent="0.25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4.5" x14ac:dyDescent="0.25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1.75" x14ac:dyDescent="0.25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10.25" x14ac:dyDescent="0.25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78.75" x14ac:dyDescent="0.25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4.5" x14ac:dyDescent="0.25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4.5" x14ac:dyDescent="0.25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3" x14ac:dyDescent="0.25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3" x14ac:dyDescent="0.25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3" x14ac:dyDescent="0.25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4.5" x14ac:dyDescent="0.25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10.25" x14ac:dyDescent="0.25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4.5" x14ac:dyDescent="0.25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.75" x14ac:dyDescent="0.25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3" x14ac:dyDescent="0.25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.75" x14ac:dyDescent="0.25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4.5" x14ac:dyDescent="0.25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4.5" x14ac:dyDescent="0.25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3" x14ac:dyDescent="0.25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4.5" x14ac:dyDescent="0.25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3" x14ac:dyDescent="0.25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3" x14ac:dyDescent="0.25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3" x14ac:dyDescent="0.25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6" x14ac:dyDescent="0.25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.75" x14ac:dyDescent="0.25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4.5" x14ac:dyDescent="0.25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3" x14ac:dyDescent="0.25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3" x14ac:dyDescent="0.25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3" x14ac:dyDescent="0.25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3" x14ac:dyDescent="0.25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.75" x14ac:dyDescent="0.25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25">
      <c r="A133" s="1"/>
      <c r="B133" s="113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3" x14ac:dyDescent="0.25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.75" x14ac:dyDescent="0.25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7.25" x14ac:dyDescent="0.25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7.25" x14ac:dyDescent="0.25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3" x14ac:dyDescent="0.25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.75" x14ac:dyDescent="0.25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.75" x14ac:dyDescent="0.25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7.25" x14ac:dyDescent="0.25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25">
      <c r="A142" s="1"/>
      <c r="B142" s="113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3" x14ac:dyDescent="0.25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.75" x14ac:dyDescent="0.25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10.25" x14ac:dyDescent="0.25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10.25" x14ac:dyDescent="0.25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.75" x14ac:dyDescent="0.25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.75" x14ac:dyDescent="0.25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.75" x14ac:dyDescent="0.25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7.25" x14ac:dyDescent="0.25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.75" x14ac:dyDescent="0.25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.75" x14ac:dyDescent="0.25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25">
      <c r="A153" s="1"/>
      <c r="B153" s="113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3" x14ac:dyDescent="0.25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78.75" x14ac:dyDescent="0.25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3" x14ac:dyDescent="0.25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.75" x14ac:dyDescent="0.25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.75" x14ac:dyDescent="0.25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3" x14ac:dyDescent="0.25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7.25" x14ac:dyDescent="0.25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3" x14ac:dyDescent="0.25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3" x14ac:dyDescent="0.25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3" x14ac:dyDescent="0.25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.75" x14ac:dyDescent="0.25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3" x14ac:dyDescent="0.25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3" x14ac:dyDescent="0.25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25">
      <c r="A167" s="1"/>
      <c r="B167" s="113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3" x14ac:dyDescent="0.25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.75" x14ac:dyDescent="0.25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25">
      <c r="A170" s="1"/>
      <c r="B170" s="113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3" x14ac:dyDescent="0.25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.75" x14ac:dyDescent="0.25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.75" x14ac:dyDescent="0.25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63" x14ac:dyDescent="0.25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7.25" x14ac:dyDescent="0.25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3" x14ac:dyDescent="0.25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.75" x14ac:dyDescent="0.25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.75" x14ac:dyDescent="0.25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63" x14ac:dyDescent="0.25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3" x14ac:dyDescent="0.25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.75" x14ac:dyDescent="0.25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3" x14ac:dyDescent="0.25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7.25" x14ac:dyDescent="0.25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5" x14ac:dyDescent="0.25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7.25" x14ac:dyDescent="0.25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63" x14ac:dyDescent="0.25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7.25" x14ac:dyDescent="0.25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4.5" x14ac:dyDescent="0.25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.75" x14ac:dyDescent="0.25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3" x14ac:dyDescent="0.25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3" x14ac:dyDescent="0.25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7.25" x14ac:dyDescent="0.25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.75" x14ac:dyDescent="0.25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3" x14ac:dyDescent="0.25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.75" x14ac:dyDescent="0.25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.75" x14ac:dyDescent="0.25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3" x14ac:dyDescent="0.25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.75" x14ac:dyDescent="0.25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.75" x14ac:dyDescent="0.25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7.25" x14ac:dyDescent="0.25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.75" x14ac:dyDescent="0.25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3" x14ac:dyDescent="0.25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25">
      <c r="A203" s="1"/>
      <c r="B203" s="113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.75" x14ac:dyDescent="0.25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3" x14ac:dyDescent="0.25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.75" x14ac:dyDescent="0.25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.75" x14ac:dyDescent="0.25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3" x14ac:dyDescent="0.25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7.25" x14ac:dyDescent="0.25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110.25" x14ac:dyDescent="0.25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.75" x14ac:dyDescent="0.25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.75" x14ac:dyDescent="0.25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.75" x14ac:dyDescent="0.25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78.75" x14ac:dyDescent="0.25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63" x14ac:dyDescent="0.25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.75" x14ac:dyDescent="0.25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.75" x14ac:dyDescent="0.25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.75" x14ac:dyDescent="0.25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3" x14ac:dyDescent="0.25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3" x14ac:dyDescent="0.25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3" x14ac:dyDescent="0.25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3" x14ac:dyDescent="0.25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3" x14ac:dyDescent="0.25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3" x14ac:dyDescent="0.25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3" x14ac:dyDescent="0.25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3" x14ac:dyDescent="0.25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3" x14ac:dyDescent="0.25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3" x14ac:dyDescent="0.25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3" x14ac:dyDescent="0.25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3" x14ac:dyDescent="0.25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.75" x14ac:dyDescent="0.25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4.5" x14ac:dyDescent="0.25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63" x14ac:dyDescent="0.25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.75" x14ac:dyDescent="0.25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7.25" x14ac:dyDescent="0.25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.75" x14ac:dyDescent="0.25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3" x14ac:dyDescent="0.25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.75" x14ac:dyDescent="0.25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3" x14ac:dyDescent="0.25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.75" x14ac:dyDescent="0.25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7.25" x14ac:dyDescent="0.25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.75" x14ac:dyDescent="0.25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3" x14ac:dyDescent="0.25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7.25" x14ac:dyDescent="0.25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3" x14ac:dyDescent="0.25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3" x14ac:dyDescent="0.25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3" x14ac:dyDescent="0.25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3" x14ac:dyDescent="0.25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3" x14ac:dyDescent="0.25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3" x14ac:dyDescent="0.25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3" x14ac:dyDescent="0.25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3" x14ac:dyDescent="0.25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3" x14ac:dyDescent="0.25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3" x14ac:dyDescent="0.25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3" x14ac:dyDescent="0.25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3" x14ac:dyDescent="0.25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3" x14ac:dyDescent="0.25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3" x14ac:dyDescent="0.25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.75" x14ac:dyDescent="0.25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7.25" x14ac:dyDescent="0.25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7.25" x14ac:dyDescent="0.25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3" x14ac:dyDescent="0.25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3" x14ac:dyDescent="0.25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3" x14ac:dyDescent="0.25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3" x14ac:dyDescent="0.25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.75" x14ac:dyDescent="0.25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.75" x14ac:dyDescent="0.25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3" x14ac:dyDescent="0.25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4.5" x14ac:dyDescent="0.25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.75" x14ac:dyDescent="0.25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.75" x14ac:dyDescent="0.25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63" x14ac:dyDescent="0.25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.75" x14ac:dyDescent="0.25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3" x14ac:dyDescent="0.25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.75" x14ac:dyDescent="0.25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7.25" x14ac:dyDescent="0.25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3" x14ac:dyDescent="0.25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.75" x14ac:dyDescent="0.25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.75" x14ac:dyDescent="0.25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7.25" x14ac:dyDescent="0.25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4.5" x14ac:dyDescent="0.25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7.25" x14ac:dyDescent="0.25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3" x14ac:dyDescent="0.25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3" x14ac:dyDescent="0.25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3" x14ac:dyDescent="0.25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3" x14ac:dyDescent="0.25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3" x14ac:dyDescent="0.25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.75" x14ac:dyDescent="0.25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.75" x14ac:dyDescent="0.25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.75" x14ac:dyDescent="0.25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.75" x14ac:dyDescent="0.25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3" x14ac:dyDescent="0.25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.75" x14ac:dyDescent="0.25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3" x14ac:dyDescent="0.25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.75" x14ac:dyDescent="0.25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.75" x14ac:dyDescent="0.25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4.5" x14ac:dyDescent="0.25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7.25" x14ac:dyDescent="0.25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.75" x14ac:dyDescent="0.25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7.25" x14ac:dyDescent="0.25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7.25" x14ac:dyDescent="0.25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3" x14ac:dyDescent="0.25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3" x14ac:dyDescent="0.25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3" x14ac:dyDescent="0.25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.75" x14ac:dyDescent="0.25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3" x14ac:dyDescent="0.25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3" x14ac:dyDescent="0.25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3" x14ac:dyDescent="0.25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3" x14ac:dyDescent="0.25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3" x14ac:dyDescent="0.25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3" x14ac:dyDescent="0.25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3" x14ac:dyDescent="0.25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.75" x14ac:dyDescent="0.25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3" x14ac:dyDescent="0.25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.75" x14ac:dyDescent="0.25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3" x14ac:dyDescent="0.25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3" x14ac:dyDescent="0.25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3" x14ac:dyDescent="0.25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.75" x14ac:dyDescent="0.25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.75" x14ac:dyDescent="0.25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7.25" x14ac:dyDescent="0.25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3" x14ac:dyDescent="0.25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3" x14ac:dyDescent="0.25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3" x14ac:dyDescent="0.25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4.5" x14ac:dyDescent="0.25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3" x14ac:dyDescent="0.25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3" x14ac:dyDescent="0.25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3" x14ac:dyDescent="0.25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.75" x14ac:dyDescent="0.25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7.25" x14ac:dyDescent="0.25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10.25" x14ac:dyDescent="0.25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25">
      <c r="BB1696" s="2">
        <f>COUNTIF(AU53:AU329,"Thạc sỹ")</f>
        <v>115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TC 2.6 CHUAN TA</vt:lpstr>
      <vt:lpstr>TC 2.5 CHUAN CNTT</vt:lpstr>
      <vt:lpstr>TC2.2 TG LV TAI DN</vt:lpstr>
      <vt:lpstr>TC2.1 GV (cắt môn chung)</vt:lpstr>
      <vt:lpstr>TC4.1 LL CBQL</vt:lpstr>
      <vt:lpstr>GV TOAN TRUONG</vt:lpstr>
      <vt:lpstr>DU LIEU GOC</vt:lpstr>
      <vt:lpstr>'TC2.1 GV (cắt 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2019-10-23T08:21:17Z</cp:lastPrinted>
  <dcterms:created xsi:type="dcterms:W3CDTF">2017-09-06T00:47:02Z</dcterms:created>
  <dcterms:modified xsi:type="dcterms:W3CDTF">2019-10-23T08:22:09Z</dcterms:modified>
</cp:coreProperties>
</file>